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fil001\共有\300600保護課\例規制定改廃\令和３年度\日常生活支援住居施設に係る事務処理の手引き\●申請様式\"/>
    </mc:Choice>
  </mc:AlternateContent>
  <bookViews>
    <workbookView xWindow="0" yWindow="0" windowWidth="15465" windowHeight="11595" tabRatio="787"/>
  </bookViews>
  <sheets>
    <sheet name="01＿福祉事務所用確認シート" sheetId="5" r:id="rId1"/>
    <sheet name="02＿福祉事務所用確認シート" sheetId="1" r:id="rId2"/>
    <sheet name="施設情報マスタ" sheetId="2" r:id="rId3"/>
    <sheet name="リスト" sheetId="3" r:id="rId4"/>
    <sheet name="元＿福祉事務所用確認シート" sheetId="4" r:id="rId5"/>
  </sheets>
  <definedNames>
    <definedName name="_xlnm._FilterDatabase" localSheetId="0" hidden="1">'01＿福祉事務所用確認シート'!$C$12:$N$113</definedName>
    <definedName name="_xlnm._FilterDatabase" localSheetId="1" hidden="1">'02＿福祉事務所用確認シート'!$C$12:$N$113</definedName>
    <definedName name="_xlnm._FilterDatabase" localSheetId="4" hidden="1">元＿福祉事務所用確認シート!$C$12:$N$113</definedName>
    <definedName name="_xlnm.Print_Area" localSheetId="0">'01＿福祉事務所用確認シート'!$A$1:$O$113</definedName>
    <definedName name="_xlnm.Print_Area" localSheetId="1">'02＿福祉事務所用確認シート'!$A$1:$O$113</definedName>
    <definedName name="_xlnm.Print_Area" localSheetId="3">リスト!$A$1:$E$100</definedName>
    <definedName name="_xlnm.Print_Area" localSheetId="4">元＿福祉事務所用確認シート!$A$1:$O$113</definedName>
    <definedName name="_xlnm.Print_Area" localSheetId="2">施設情報マスタ!$A$3:$K$46</definedName>
    <definedName name="名簿一覧" localSheetId="0">'01＿福祉事務所用確認シート'!$A$13:$L$113</definedName>
    <definedName name="名簿一覧" localSheetId="4">元＿福祉事務所用確認シート!$A$13:$L$113</definedName>
    <definedName name="名簿一覧">'02＿福祉事務所用確認シート'!$A$13:$L$113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3" i="5" l="1"/>
  <c r="J113" i="5"/>
  <c r="H113" i="5"/>
  <c r="L112" i="5"/>
  <c r="J112" i="5"/>
  <c r="H112" i="5"/>
  <c r="L111" i="5"/>
  <c r="J111" i="5"/>
  <c r="H111" i="5"/>
  <c r="L110" i="5"/>
  <c r="J110" i="5"/>
  <c r="H110" i="5"/>
  <c r="L109" i="5"/>
  <c r="J109" i="5"/>
  <c r="H109" i="5"/>
  <c r="L108" i="5"/>
  <c r="J108" i="5"/>
  <c r="H108" i="5"/>
  <c r="L107" i="5"/>
  <c r="J107" i="5"/>
  <c r="H107" i="5"/>
  <c r="L106" i="5"/>
  <c r="J106" i="5"/>
  <c r="H106" i="5"/>
  <c r="L105" i="5"/>
  <c r="J105" i="5"/>
  <c r="H105" i="5"/>
  <c r="L104" i="5"/>
  <c r="J104" i="5"/>
  <c r="H104" i="5"/>
  <c r="L103" i="5"/>
  <c r="J103" i="5"/>
  <c r="H103" i="5"/>
  <c r="L102" i="5"/>
  <c r="J102" i="5"/>
  <c r="H102" i="5"/>
  <c r="L101" i="5"/>
  <c r="J101" i="5"/>
  <c r="H101" i="5"/>
  <c r="L100" i="5"/>
  <c r="J100" i="5"/>
  <c r="H100" i="5"/>
  <c r="L99" i="5"/>
  <c r="J99" i="5"/>
  <c r="H99" i="5"/>
  <c r="L98" i="5"/>
  <c r="J98" i="5"/>
  <c r="H98" i="5"/>
  <c r="L97" i="5"/>
  <c r="J97" i="5"/>
  <c r="H97" i="5"/>
  <c r="L96" i="5"/>
  <c r="J96" i="5"/>
  <c r="H96" i="5"/>
  <c r="L95" i="5"/>
  <c r="J95" i="5"/>
  <c r="H95" i="5"/>
  <c r="L94" i="5"/>
  <c r="J94" i="5"/>
  <c r="H94" i="5"/>
  <c r="L93" i="5"/>
  <c r="J93" i="5"/>
  <c r="H93" i="5"/>
  <c r="L92" i="5"/>
  <c r="J92" i="5"/>
  <c r="H92" i="5"/>
  <c r="L91" i="5"/>
  <c r="J91" i="5"/>
  <c r="H91" i="5"/>
  <c r="L90" i="5"/>
  <c r="J90" i="5"/>
  <c r="H90" i="5"/>
  <c r="L89" i="5"/>
  <c r="J89" i="5"/>
  <c r="H89" i="5"/>
  <c r="L88" i="5"/>
  <c r="J88" i="5"/>
  <c r="H88" i="5"/>
  <c r="L87" i="5"/>
  <c r="J87" i="5"/>
  <c r="H87" i="5"/>
  <c r="L86" i="5"/>
  <c r="J86" i="5"/>
  <c r="H86" i="5"/>
  <c r="L85" i="5"/>
  <c r="J85" i="5"/>
  <c r="H85" i="5"/>
  <c r="L84" i="5"/>
  <c r="J84" i="5"/>
  <c r="H84" i="5"/>
  <c r="L83" i="5"/>
  <c r="J83" i="5"/>
  <c r="H83" i="5"/>
  <c r="L82" i="5"/>
  <c r="J82" i="5"/>
  <c r="H82" i="5"/>
  <c r="L81" i="5"/>
  <c r="J81" i="5"/>
  <c r="H81" i="5"/>
  <c r="L80" i="5"/>
  <c r="J80" i="5"/>
  <c r="H80" i="5"/>
  <c r="L79" i="5"/>
  <c r="J79" i="5"/>
  <c r="H79" i="5"/>
  <c r="L78" i="5"/>
  <c r="J78" i="5"/>
  <c r="H78" i="5"/>
  <c r="L77" i="5"/>
  <c r="J77" i="5"/>
  <c r="H77" i="5"/>
  <c r="L76" i="5"/>
  <c r="J76" i="5"/>
  <c r="H76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8" i="5"/>
  <c r="J68" i="5"/>
  <c r="H68" i="5"/>
  <c r="L67" i="5"/>
  <c r="J67" i="5"/>
  <c r="H67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61" i="5"/>
  <c r="J61" i="5"/>
  <c r="H61" i="5"/>
  <c r="L60" i="5"/>
  <c r="J60" i="5"/>
  <c r="H60" i="5"/>
  <c r="L59" i="5"/>
  <c r="J59" i="5"/>
  <c r="H59" i="5"/>
  <c r="L58" i="5"/>
  <c r="J58" i="5"/>
  <c r="H58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50" i="5"/>
  <c r="J50" i="5"/>
  <c r="H50" i="5"/>
  <c r="L49" i="5"/>
  <c r="J49" i="5"/>
  <c r="H49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3" i="5"/>
  <c r="J43" i="5"/>
  <c r="H43" i="5"/>
  <c r="L42" i="5"/>
  <c r="J42" i="5"/>
  <c r="H42" i="5"/>
  <c r="L41" i="5"/>
  <c r="J41" i="5"/>
  <c r="H41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J30" i="5"/>
  <c r="J29" i="5"/>
  <c r="J28" i="5"/>
  <c r="J27" i="5"/>
  <c r="J26" i="5"/>
  <c r="J25" i="5"/>
  <c r="J24" i="5"/>
  <c r="J23" i="5"/>
  <c r="H23" i="5"/>
  <c r="J22" i="5"/>
  <c r="H22" i="5"/>
  <c r="J21" i="5"/>
  <c r="H21" i="5"/>
  <c r="J20" i="5"/>
  <c r="H20" i="5"/>
  <c r="J19" i="5"/>
  <c r="H19" i="5"/>
  <c r="J18" i="5"/>
  <c r="H18" i="5"/>
  <c r="J17" i="5"/>
  <c r="H17" i="5"/>
  <c r="J16" i="5"/>
  <c r="H16" i="5"/>
  <c r="J15" i="5"/>
  <c r="H15" i="5"/>
  <c r="J14" i="5"/>
  <c r="H14" i="5"/>
  <c r="M9" i="5"/>
  <c r="K9" i="5"/>
  <c r="J9" i="5"/>
  <c r="I9" i="5"/>
  <c r="H9" i="5"/>
  <c r="G9" i="5"/>
  <c r="I5" i="5"/>
  <c r="J5" i="5" s="1"/>
  <c r="H5" i="5"/>
  <c r="G5" i="5"/>
  <c r="F5" i="5"/>
  <c r="E5" i="5"/>
  <c r="L23" i="5" s="1"/>
  <c r="D5" i="5"/>
  <c r="L113" i="4"/>
  <c r="J113" i="4"/>
  <c r="H113" i="4"/>
  <c r="L112" i="4"/>
  <c r="J112" i="4"/>
  <c r="H112" i="4"/>
  <c r="L111" i="4"/>
  <c r="J111" i="4"/>
  <c r="H111" i="4"/>
  <c r="L110" i="4"/>
  <c r="J110" i="4"/>
  <c r="H110" i="4"/>
  <c r="L109" i="4"/>
  <c r="J109" i="4"/>
  <c r="H109" i="4"/>
  <c r="L108" i="4"/>
  <c r="J108" i="4"/>
  <c r="H108" i="4"/>
  <c r="L107" i="4"/>
  <c r="J107" i="4"/>
  <c r="H107" i="4"/>
  <c r="L106" i="4"/>
  <c r="J106" i="4"/>
  <c r="H106" i="4"/>
  <c r="L105" i="4"/>
  <c r="J105" i="4"/>
  <c r="H105" i="4"/>
  <c r="L104" i="4"/>
  <c r="J104" i="4"/>
  <c r="H104" i="4"/>
  <c r="L103" i="4"/>
  <c r="J103" i="4"/>
  <c r="H103" i="4"/>
  <c r="L102" i="4"/>
  <c r="J102" i="4"/>
  <c r="H102" i="4"/>
  <c r="L101" i="4"/>
  <c r="J101" i="4"/>
  <c r="H101" i="4"/>
  <c r="L100" i="4"/>
  <c r="J100" i="4"/>
  <c r="H100" i="4"/>
  <c r="L99" i="4"/>
  <c r="J99" i="4"/>
  <c r="H99" i="4"/>
  <c r="L98" i="4"/>
  <c r="J98" i="4"/>
  <c r="H98" i="4"/>
  <c r="L97" i="4"/>
  <c r="J97" i="4"/>
  <c r="H97" i="4"/>
  <c r="L96" i="4"/>
  <c r="J96" i="4"/>
  <c r="H96" i="4"/>
  <c r="L95" i="4"/>
  <c r="J95" i="4"/>
  <c r="H95" i="4"/>
  <c r="L94" i="4"/>
  <c r="J94" i="4"/>
  <c r="H94" i="4"/>
  <c r="L93" i="4"/>
  <c r="J93" i="4"/>
  <c r="H93" i="4"/>
  <c r="L92" i="4"/>
  <c r="J92" i="4"/>
  <c r="H92" i="4"/>
  <c r="L91" i="4"/>
  <c r="J91" i="4"/>
  <c r="H91" i="4"/>
  <c r="L90" i="4"/>
  <c r="J90" i="4"/>
  <c r="H90" i="4"/>
  <c r="L89" i="4"/>
  <c r="J89" i="4"/>
  <c r="H89" i="4"/>
  <c r="L88" i="4"/>
  <c r="J88" i="4"/>
  <c r="H88" i="4"/>
  <c r="L87" i="4"/>
  <c r="J87" i="4"/>
  <c r="H87" i="4"/>
  <c r="L86" i="4"/>
  <c r="J86" i="4"/>
  <c r="H86" i="4"/>
  <c r="L85" i="4"/>
  <c r="J85" i="4"/>
  <c r="H85" i="4"/>
  <c r="L84" i="4"/>
  <c r="J84" i="4"/>
  <c r="H84" i="4"/>
  <c r="L83" i="4"/>
  <c r="J83" i="4"/>
  <c r="H83" i="4"/>
  <c r="L82" i="4"/>
  <c r="J82" i="4"/>
  <c r="H82" i="4"/>
  <c r="L81" i="4"/>
  <c r="J81" i="4"/>
  <c r="H81" i="4"/>
  <c r="L80" i="4"/>
  <c r="J80" i="4"/>
  <c r="H80" i="4"/>
  <c r="L79" i="4"/>
  <c r="J79" i="4"/>
  <c r="H79" i="4"/>
  <c r="L78" i="4"/>
  <c r="J78" i="4"/>
  <c r="H78" i="4"/>
  <c r="L77" i="4"/>
  <c r="J77" i="4"/>
  <c r="H77" i="4"/>
  <c r="L76" i="4"/>
  <c r="J76" i="4"/>
  <c r="H76" i="4"/>
  <c r="L75" i="4"/>
  <c r="J75" i="4"/>
  <c r="H75" i="4"/>
  <c r="L74" i="4"/>
  <c r="J74" i="4"/>
  <c r="H74" i="4"/>
  <c r="L73" i="4"/>
  <c r="J73" i="4"/>
  <c r="H73" i="4"/>
  <c r="L72" i="4"/>
  <c r="J72" i="4"/>
  <c r="H72" i="4"/>
  <c r="L71" i="4"/>
  <c r="J71" i="4"/>
  <c r="H71" i="4"/>
  <c r="L70" i="4"/>
  <c r="J70" i="4"/>
  <c r="H70" i="4"/>
  <c r="L69" i="4"/>
  <c r="J69" i="4"/>
  <c r="H69" i="4"/>
  <c r="L68" i="4"/>
  <c r="J68" i="4"/>
  <c r="H68" i="4"/>
  <c r="L67" i="4"/>
  <c r="J67" i="4"/>
  <c r="H67" i="4"/>
  <c r="L66" i="4"/>
  <c r="J66" i="4"/>
  <c r="H66" i="4"/>
  <c r="L65" i="4"/>
  <c r="J65" i="4"/>
  <c r="H65" i="4"/>
  <c r="L64" i="4"/>
  <c r="J64" i="4"/>
  <c r="H64" i="4"/>
  <c r="L63" i="4"/>
  <c r="J63" i="4"/>
  <c r="H63" i="4"/>
  <c r="L62" i="4"/>
  <c r="J62" i="4"/>
  <c r="H62" i="4"/>
  <c r="L61" i="4"/>
  <c r="J61" i="4"/>
  <c r="H61" i="4"/>
  <c r="L60" i="4"/>
  <c r="J60" i="4"/>
  <c r="H60" i="4"/>
  <c r="L59" i="4"/>
  <c r="J59" i="4"/>
  <c r="H59" i="4"/>
  <c r="L58" i="4"/>
  <c r="J58" i="4"/>
  <c r="H58" i="4"/>
  <c r="L57" i="4"/>
  <c r="J57" i="4"/>
  <c r="H57" i="4"/>
  <c r="L56" i="4"/>
  <c r="J56" i="4"/>
  <c r="H56" i="4"/>
  <c r="L55" i="4"/>
  <c r="J55" i="4"/>
  <c r="H55" i="4"/>
  <c r="L54" i="4"/>
  <c r="J54" i="4"/>
  <c r="H54" i="4"/>
  <c r="L53" i="4"/>
  <c r="J53" i="4"/>
  <c r="H53" i="4"/>
  <c r="L52" i="4"/>
  <c r="J52" i="4"/>
  <c r="H52" i="4"/>
  <c r="L51" i="4"/>
  <c r="J51" i="4"/>
  <c r="H51" i="4"/>
  <c r="L50" i="4"/>
  <c r="J50" i="4"/>
  <c r="H50" i="4"/>
  <c r="L49" i="4"/>
  <c r="J49" i="4"/>
  <c r="H49" i="4"/>
  <c r="L48" i="4"/>
  <c r="J48" i="4"/>
  <c r="H48" i="4"/>
  <c r="L47" i="4"/>
  <c r="J47" i="4"/>
  <c r="H47" i="4"/>
  <c r="L46" i="4"/>
  <c r="J46" i="4"/>
  <c r="H46" i="4"/>
  <c r="L45" i="4"/>
  <c r="J45" i="4"/>
  <c r="H45" i="4"/>
  <c r="L44" i="4"/>
  <c r="J44" i="4"/>
  <c r="H44" i="4"/>
  <c r="L43" i="4"/>
  <c r="J43" i="4"/>
  <c r="H43" i="4"/>
  <c r="L42" i="4"/>
  <c r="J42" i="4"/>
  <c r="H42" i="4"/>
  <c r="L41" i="4"/>
  <c r="J41" i="4"/>
  <c r="H41" i="4"/>
  <c r="L40" i="4"/>
  <c r="J40" i="4"/>
  <c r="H40" i="4"/>
  <c r="L39" i="4"/>
  <c r="J39" i="4"/>
  <c r="H39" i="4"/>
  <c r="L38" i="4"/>
  <c r="J38" i="4"/>
  <c r="H38" i="4"/>
  <c r="L37" i="4"/>
  <c r="J37" i="4"/>
  <c r="H37" i="4"/>
  <c r="L36" i="4"/>
  <c r="J36" i="4"/>
  <c r="H36" i="4"/>
  <c r="L35" i="4"/>
  <c r="J35" i="4"/>
  <c r="H35" i="4"/>
  <c r="L34" i="4"/>
  <c r="J34" i="4"/>
  <c r="H34" i="4"/>
  <c r="L33" i="4"/>
  <c r="J33" i="4"/>
  <c r="H33" i="4"/>
  <c r="L32" i="4"/>
  <c r="J32" i="4"/>
  <c r="H32" i="4"/>
  <c r="L31" i="4"/>
  <c r="J31" i="4"/>
  <c r="H31" i="4"/>
  <c r="J30" i="4"/>
  <c r="J29" i="4"/>
  <c r="J28" i="4"/>
  <c r="J27" i="4"/>
  <c r="J26" i="4"/>
  <c r="J25" i="4"/>
  <c r="J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M9" i="4"/>
  <c r="K9" i="4"/>
  <c r="J9" i="4"/>
  <c r="I9" i="4"/>
  <c r="G9" i="4"/>
  <c r="I5" i="4"/>
  <c r="J5" i="4" s="1"/>
  <c r="H5" i="4"/>
  <c r="G5" i="4"/>
  <c r="F5" i="4"/>
  <c r="E5" i="4"/>
  <c r="D5" i="4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5" i="1"/>
  <c r="J16" i="1"/>
  <c r="J17" i="1"/>
  <c r="J18" i="1"/>
  <c r="J19" i="1"/>
  <c r="J20" i="1"/>
  <c r="J21" i="1"/>
  <c r="J14" i="1"/>
  <c r="H9" i="4" l="1"/>
  <c r="L22" i="5"/>
  <c r="L18" i="5"/>
  <c r="L14" i="5"/>
  <c r="L17" i="5"/>
  <c r="L21" i="5"/>
  <c r="L16" i="5"/>
  <c r="L20" i="5"/>
  <c r="L15" i="5"/>
  <c r="L19" i="5"/>
  <c r="L20" i="4"/>
  <c r="L15" i="4"/>
  <c r="L19" i="4"/>
  <c r="L23" i="4"/>
  <c r="L14" i="4"/>
  <c r="L18" i="4"/>
  <c r="L22" i="4"/>
  <c r="L17" i="4"/>
  <c r="L21" i="4"/>
  <c r="L16" i="4"/>
  <c r="G9" i="1"/>
  <c r="H6" i="2"/>
  <c r="K9" i="1"/>
  <c r="L9" i="5" l="1"/>
  <c r="L9" i="4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H15" i="1"/>
  <c r="H16" i="1"/>
  <c r="H17" i="1"/>
  <c r="H18" i="1"/>
  <c r="H19" i="1"/>
  <c r="H20" i="1"/>
  <c r="H21" i="1"/>
  <c r="H22" i="1"/>
  <c r="H23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4" i="1"/>
  <c r="H9" i="1" l="1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6" i="2"/>
  <c r="M9" i="1"/>
  <c r="J9" i="1"/>
  <c r="I9" i="1"/>
  <c r="I5" i="1"/>
  <c r="D5" i="1"/>
  <c r="H5" i="1" l="1"/>
  <c r="J5" i="1" l="1"/>
  <c r="G5" i="1"/>
  <c r="F5" i="1"/>
  <c r="E5" i="1"/>
  <c r="L14" i="1" s="1"/>
  <c r="L18" i="1" l="1"/>
  <c r="L34" i="1"/>
  <c r="L22" i="1"/>
  <c r="L33" i="1"/>
  <c r="L23" i="1"/>
  <c r="L21" i="1"/>
  <c r="L20" i="1"/>
  <c r="L17" i="1"/>
  <c r="L19" i="1"/>
  <c r="L32" i="1"/>
  <c r="L16" i="1"/>
  <c r="L31" i="1"/>
  <c r="L15" i="1"/>
  <c r="L9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入退院当日は含めず入力。最大６日間、委託事務費を算定。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G1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入退院当日は含めず入力。最大６日間、委託事務費を算定。</t>
        </r>
      </text>
    </comment>
  </commentList>
</comments>
</file>

<file path=xl/comments3.xml><?xml version="1.0" encoding="utf-8"?>
<comments xmlns="http://schemas.openxmlformats.org/spreadsheetml/2006/main">
  <authors>
    <author>厚生労働省ネットワークシステム</author>
  </authors>
  <commentList>
    <comment ref="G1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入退院当日は含めず入力。最大６日間、委託事務費を算定。</t>
        </r>
      </text>
    </comment>
  </commentList>
</comments>
</file>

<file path=xl/sharedStrings.xml><?xml version="1.0" encoding="utf-8"?>
<sst xmlns="http://schemas.openxmlformats.org/spreadsheetml/2006/main" count="236" uniqueCount="105">
  <si>
    <t>ドロップダウンリスト</t>
    <phoneticPr fontId="2"/>
  </si>
  <si>
    <t>施設名</t>
    <rPh sb="0" eb="3">
      <t>シセツメイ</t>
    </rPh>
    <phoneticPr fontId="2"/>
  </si>
  <si>
    <t>支援体制
加算</t>
    <rPh sb="0" eb="2">
      <t>シエン</t>
    </rPh>
    <rPh sb="2" eb="4">
      <t>タイセイ</t>
    </rPh>
    <rPh sb="5" eb="7">
      <t>カサン</t>
    </rPh>
    <phoneticPr fontId="2"/>
  </si>
  <si>
    <t>宿直体制
加算</t>
    <rPh sb="0" eb="2">
      <t>シュクチョク</t>
    </rPh>
    <rPh sb="2" eb="4">
      <t>タイセイ</t>
    </rPh>
    <rPh sb="5" eb="7">
      <t>カサン</t>
    </rPh>
    <phoneticPr fontId="2"/>
  </si>
  <si>
    <t>職員体制充足</t>
    <rPh sb="0" eb="2">
      <t>ショクイン</t>
    </rPh>
    <rPh sb="2" eb="4">
      <t>タイセイ</t>
    </rPh>
    <rPh sb="4" eb="6">
      <t>ジュウソク</t>
    </rPh>
    <phoneticPr fontId="2"/>
  </si>
  <si>
    <t>支援計画</t>
    <rPh sb="0" eb="2">
      <t>シエン</t>
    </rPh>
    <rPh sb="2" eb="4">
      <t>ケイカク</t>
    </rPh>
    <phoneticPr fontId="2"/>
  </si>
  <si>
    <t>要支援者</t>
    <rPh sb="0" eb="4">
      <t>ヨウシエンシャ</t>
    </rPh>
    <phoneticPr fontId="2"/>
  </si>
  <si>
    <t>欠如（3月未満）</t>
    <rPh sb="0" eb="2">
      <t>ケツジョ</t>
    </rPh>
    <rPh sb="4" eb="5">
      <t>ツキ</t>
    </rPh>
    <rPh sb="5" eb="7">
      <t>ミマン</t>
    </rPh>
    <phoneticPr fontId="2"/>
  </si>
  <si>
    <t>充足</t>
    <rPh sb="0" eb="2">
      <t>ジュウソク</t>
    </rPh>
    <phoneticPr fontId="2"/>
  </si>
  <si>
    <t>作成済み</t>
    <rPh sb="0" eb="2">
      <t>サクセイ</t>
    </rPh>
    <rPh sb="2" eb="3">
      <t>ズ</t>
    </rPh>
    <phoneticPr fontId="2"/>
  </si>
  <si>
    <t>該当</t>
    <rPh sb="0" eb="2">
      <t>ガイトウ</t>
    </rPh>
    <phoneticPr fontId="2"/>
  </si>
  <si>
    <t>未作成（3月未満）</t>
    <rPh sb="0" eb="3">
      <t>ミサクセイ</t>
    </rPh>
    <rPh sb="5" eb="6">
      <t>ツキ</t>
    </rPh>
    <rPh sb="6" eb="8">
      <t>ミマン</t>
    </rPh>
    <phoneticPr fontId="2"/>
  </si>
  <si>
    <t>非該当</t>
    <rPh sb="0" eb="1">
      <t>ヒ</t>
    </rPh>
    <rPh sb="1" eb="3">
      <t>ガイトウ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</si>
  <si>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</si>
  <si>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</si>
  <si>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欠如（3月以上）</t>
    <rPh sb="0" eb="2">
      <t>ケツジョ</t>
    </rPh>
    <rPh sb="4" eb="5">
      <t>ツキ</t>
    </rPh>
    <rPh sb="5" eb="7">
      <t>イジョウ</t>
    </rPh>
    <phoneticPr fontId="2"/>
  </si>
  <si>
    <t>未作成（3月以上）</t>
    <rPh sb="0" eb="3">
      <t>ミサクセイ</t>
    </rPh>
    <rPh sb="5" eb="6">
      <t>ツキ</t>
    </rPh>
    <rPh sb="6" eb="8">
      <t>イジョウ</t>
    </rPh>
    <phoneticPr fontId="2"/>
  </si>
  <si>
    <t>NO.</t>
  </si>
  <si>
    <t>氏名</t>
    <rPh sb="0" eb="2">
      <t>シメイ</t>
    </rPh>
    <phoneticPr fontId="2"/>
  </si>
  <si>
    <t>（かな）</t>
  </si>
  <si>
    <t>重点的要支援者</t>
    <rPh sb="0" eb="2">
      <t>ジュウテン</t>
    </rPh>
    <rPh sb="2" eb="3">
      <t>テキ</t>
    </rPh>
    <rPh sb="3" eb="7">
      <t>ヨウシエンシャ</t>
    </rPh>
    <phoneticPr fontId="2"/>
  </si>
  <si>
    <t>本人支払額</t>
    <rPh sb="0" eb="2">
      <t>ホンニン</t>
    </rPh>
    <rPh sb="2" eb="4">
      <t>シハラ</t>
    </rPh>
    <rPh sb="4" eb="5">
      <t>ガク</t>
    </rPh>
    <phoneticPr fontId="2"/>
  </si>
  <si>
    <t>委託事務費</t>
    <rPh sb="0" eb="2">
      <t>イタク</t>
    </rPh>
    <rPh sb="2" eb="5">
      <t>ジムヒ</t>
    </rPh>
    <phoneticPr fontId="2"/>
  </si>
  <si>
    <t>3月未満</t>
    <rPh sb="1" eb="2">
      <t>ツキ</t>
    </rPh>
    <rPh sb="2" eb="4">
      <t>ミマン</t>
    </rPh>
    <phoneticPr fontId="2"/>
  </si>
  <si>
    <t>3月以上</t>
    <rPh sb="1" eb="2">
      <t>ツキ</t>
    </rPh>
    <rPh sb="2" eb="4">
      <t>イジョウ</t>
    </rPh>
    <phoneticPr fontId="2"/>
  </si>
  <si>
    <t>一般事務費単価</t>
    <rPh sb="0" eb="2">
      <t>イッパン</t>
    </rPh>
    <rPh sb="2" eb="4">
      <t>ジム</t>
    </rPh>
    <rPh sb="4" eb="5">
      <t>ヒ</t>
    </rPh>
    <rPh sb="5" eb="7">
      <t>タンカ</t>
    </rPh>
    <phoneticPr fontId="2"/>
  </si>
  <si>
    <t>入院期間</t>
    <rPh sb="0" eb="2">
      <t>ニュウイン</t>
    </rPh>
    <rPh sb="2" eb="4">
      <t>キカン</t>
    </rPh>
    <phoneticPr fontId="2"/>
  </si>
  <si>
    <t>重点的要支援者</t>
    <rPh sb="0" eb="3">
      <t>ジュウテンテキ</t>
    </rPh>
    <rPh sb="3" eb="7">
      <t>ヨウシエンシャ</t>
    </rPh>
    <phoneticPr fontId="2"/>
  </si>
  <si>
    <t>ドロップダウンリスト</t>
    <phoneticPr fontId="2"/>
  </si>
  <si>
    <t>人員欠如の状況</t>
    <rPh sb="0" eb="2">
      <t>ジンイン</t>
    </rPh>
    <rPh sb="2" eb="4">
      <t>ケツジョ</t>
    </rPh>
    <rPh sb="5" eb="7">
      <t>ジョウキョウ</t>
    </rPh>
    <phoneticPr fontId="2"/>
  </si>
  <si>
    <t>個別支援計画</t>
    <rPh sb="0" eb="2">
      <t>コベツ</t>
    </rPh>
    <rPh sb="2" eb="4">
      <t>シエン</t>
    </rPh>
    <rPh sb="4" eb="6">
      <t>ケイカク</t>
    </rPh>
    <phoneticPr fontId="2"/>
  </si>
  <si>
    <t>の作成状況</t>
    <rPh sb="1" eb="3">
      <t>サクセイ</t>
    </rPh>
    <rPh sb="3" eb="5">
      <t>ジョウキョウ</t>
    </rPh>
    <phoneticPr fontId="2"/>
  </si>
  <si>
    <t>開始日</t>
    <rPh sb="0" eb="2">
      <t>カイシ</t>
    </rPh>
    <rPh sb="2" eb="3">
      <t>ビ</t>
    </rPh>
    <phoneticPr fontId="2"/>
  </si>
  <si>
    <t>終了日</t>
    <rPh sb="0" eb="2">
      <t>シュウリョウ</t>
    </rPh>
    <rPh sb="2" eb="3">
      <t>ビ</t>
    </rPh>
    <phoneticPr fontId="2"/>
  </si>
  <si>
    <t>未作成（3月未満）</t>
    <phoneticPr fontId="2"/>
  </si>
  <si>
    <t>未作成（3月以上）</t>
    <rPh sb="0" eb="3">
      <t>ミサクセイ</t>
    </rPh>
    <rPh sb="5" eb="8">
      <t>ツキイジョウ</t>
    </rPh>
    <phoneticPr fontId="2"/>
  </si>
  <si>
    <t>施設情報マスタ</t>
    <rPh sb="0" eb="2">
      <t>シセツ</t>
    </rPh>
    <rPh sb="2" eb="4">
      <t>ジョウホウ</t>
    </rPh>
    <phoneticPr fontId="2"/>
  </si>
  <si>
    <t>個別支援計画の作成状況</t>
    <rPh sb="0" eb="2">
      <t>コベツ</t>
    </rPh>
    <rPh sb="2" eb="4">
      <t>シエン</t>
    </rPh>
    <rPh sb="4" eb="6">
      <t>ケイカク</t>
    </rPh>
    <rPh sb="7" eb="9">
      <t>サクセイ</t>
    </rPh>
    <rPh sb="9" eb="11">
      <t>ジョウキョウ</t>
    </rPh>
    <phoneticPr fontId="2"/>
  </si>
  <si>
    <t>重点的要支援者</t>
    <rPh sb="0" eb="2">
      <t>ジュウテン</t>
    </rPh>
    <rPh sb="2" eb="3">
      <t>テキ</t>
    </rPh>
    <rPh sb="3" eb="4">
      <t>ヨウ</t>
    </rPh>
    <rPh sb="4" eb="6">
      <t>シエン</t>
    </rPh>
    <phoneticPr fontId="2"/>
  </si>
  <si>
    <t>人員欠如の
状況</t>
    <rPh sb="0" eb="2">
      <t>ジンイン</t>
    </rPh>
    <rPh sb="2" eb="4">
      <t>ケツジョ</t>
    </rPh>
    <rPh sb="6" eb="8">
      <t>ジョウキョウ</t>
    </rPh>
    <phoneticPr fontId="2"/>
  </si>
  <si>
    <t>未作成の減算掛率</t>
    <rPh sb="0" eb="3">
      <t>ミサクセイ</t>
    </rPh>
    <rPh sb="4" eb="5">
      <t>ゲン</t>
    </rPh>
    <rPh sb="5" eb="6">
      <t>サン</t>
    </rPh>
    <rPh sb="6" eb="8">
      <t>カケリツ</t>
    </rPh>
    <phoneticPr fontId="2"/>
  </si>
  <si>
    <t>人員欠如の
減算掛率</t>
    <rPh sb="0" eb="2">
      <t>ジンイン</t>
    </rPh>
    <rPh sb="2" eb="4">
      <t>ケツジョ</t>
    </rPh>
    <rPh sb="6" eb="7">
      <t>ゲン</t>
    </rPh>
    <rPh sb="7" eb="8">
      <t>サン</t>
    </rPh>
    <rPh sb="8" eb="10">
      <t>カケリツ</t>
    </rPh>
    <phoneticPr fontId="2"/>
  </si>
  <si>
    <r>
      <t xml:space="preserve">日常生活支援委託事務費　確認シート（福祉事務所用）      </t>
    </r>
    <r>
      <rPr>
        <b/>
        <sz val="10"/>
        <color theme="1"/>
        <rFont val="ＭＳ ゴシック"/>
        <family val="3"/>
        <charset val="128"/>
      </rPr>
      <t xml:space="preserve"> </t>
    </r>
    <r>
      <rPr>
        <sz val="10"/>
        <color theme="1"/>
        <rFont val="ＭＳ ゴシック"/>
        <family val="3"/>
        <charset val="128"/>
      </rPr>
      <t>Ver. R0206</t>
    </r>
    <phoneticPr fontId="2"/>
  </si>
  <si>
    <t>委託事務費</t>
    <rPh sb="0" eb="2">
      <t>イタク</t>
    </rPh>
    <rPh sb="2" eb="4">
      <t>ジム</t>
    </rPh>
    <rPh sb="4" eb="5">
      <t>ヒ</t>
    </rPh>
    <phoneticPr fontId="2"/>
  </si>
  <si>
    <t>算定対象日数</t>
  </si>
  <si>
    <t>月途中での委託の開始及び終了</t>
    <rPh sb="0" eb="1">
      <t>ツキ</t>
    </rPh>
    <rPh sb="1" eb="3">
      <t>トチュウ</t>
    </rPh>
    <rPh sb="5" eb="7">
      <t>イタク</t>
    </rPh>
    <rPh sb="8" eb="10">
      <t>カイシ</t>
    </rPh>
    <rPh sb="10" eb="11">
      <t>オヨ</t>
    </rPh>
    <rPh sb="12" eb="14">
      <t>シュウリョウ</t>
    </rPh>
    <phoneticPr fontId="2"/>
  </si>
  <si>
    <t>該当世帯数</t>
    <rPh sb="0" eb="2">
      <t>ガイトウ</t>
    </rPh>
    <rPh sb="2" eb="5">
      <t>セタイスウ</t>
    </rPh>
    <phoneticPr fontId="2"/>
  </si>
  <si>
    <t>委託事務費
合計</t>
    <rPh sb="0" eb="2">
      <t>イタク</t>
    </rPh>
    <rPh sb="2" eb="5">
      <t>ジムヒ</t>
    </rPh>
    <rPh sb="6" eb="8">
      <t>ゴウケイ</t>
    </rPh>
    <phoneticPr fontId="2"/>
  </si>
  <si>
    <t>本人支払額
合計</t>
    <rPh sb="0" eb="2">
      <t>ホンニン</t>
    </rPh>
    <rPh sb="2" eb="4">
      <t>シハラ</t>
    </rPh>
    <rPh sb="4" eb="5">
      <t>ガク</t>
    </rPh>
    <rPh sb="6" eb="8">
      <t>ゴウケイ</t>
    </rPh>
    <phoneticPr fontId="2"/>
  </si>
  <si>
    <t>個別支援計画未作成</t>
    <rPh sb="0" eb="2">
      <t>コベツ</t>
    </rPh>
    <rPh sb="2" eb="4">
      <t>シエン</t>
    </rPh>
    <rPh sb="4" eb="6">
      <t>ケイカク</t>
    </rPh>
    <rPh sb="6" eb="7">
      <t>ミ</t>
    </rPh>
    <rPh sb="7" eb="9">
      <t>サクセイ</t>
    </rPh>
    <phoneticPr fontId="2"/>
  </si>
  <si>
    <t>委託事務費
算定対象日数</t>
    <rPh sb="0" eb="2">
      <t>イタク</t>
    </rPh>
    <rPh sb="2" eb="5">
      <t>ジムヒ</t>
    </rPh>
    <rPh sb="6" eb="8">
      <t>サンテイ</t>
    </rPh>
    <rPh sb="8" eb="10">
      <t>タイショウ</t>
    </rPh>
    <rPh sb="10" eb="12">
      <t>ニッスウ</t>
    </rPh>
    <phoneticPr fontId="2"/>
  </si>
  <si>
    <t>委託対象
世帯</t>
    <rPh sb="0" eb="2">
      <t>イタク</t>
    </rPh>
    <rPh sb="2" eb="4">
      <t>タイショウ</t>
    </rPh>
    <rPh sb="5" eb="7">
      <t>セタイ</t>
    </rPh>
    <phoneticPr fontId="2"/>
  </si>
  <si>
    <t>定員世帯数</t>
    <rPh sb="0" eb="2">
      <t>テイイン</t>
    </rPh>
    <rPh sb="2" eb="4">
      <t>セタイ</t>
    </rPh>
    <rPh sb="4" eb="5">
      <t>スウ</t>
    </rPh>
    <phoneticPr fontId="2"/>
  </si>
  <si>
    <t>一般事務費
単価</t>
    <rPh sb="0" eb="2">
      <t>イッパン</t>
    </rPh>
    <rPh sb="2" eb="4">
      <t>ジム</t>
    </rPh>
    <rPh sb="4" eb="5">
      <t>ヒ</t>
    </rPh>
    <rPh sb="6" eb="8">
      <t>タンカ</t>
    </rPh>
    <phoneticPr fontId="2"/>
  </si>
  <si>
    <t>備　考</t>
    <rPh sb="0" eb="1">
      <t>ビ</t>
    </rPh>
    <rPh sb="2" eb="3">
      <t>コウ</t>
    </rPh>
    <phoneticPr fontId="2"/>
  </si>
  <si>
    <t>日住一番館</t>
    <rPh sb="0" eb="2">
      <t>ニチジュウ</t>
    </rPh>
    <rPh sb="2" eb="4">
      <t>イチバン</t>
    </rPh>
    <rPh sb="4" eb="5">
      <t>ヤカタ</t>
    </rPh>
    <phoneticPr fontId="2"/>
  </si>
  <si>
    <t>生業　一郎</t>
    <rPh sb="3" eb="5">
      <t>イチロウ</t>
    </rPh>
    <phoneticPr fontId="17"/>
  </si>
  <si>
    <t>せいぎょう　いちろう</t>
  </si>
  <si>
    <t>生業　二郎</t>
    <rPh sb="3" eb="5">
      <t>ジロウ</t>
    </rPh>
    <phoneticPr fontId="17"/>
  </si>
  <si>
    <t>せいぎょう　じろう</t>
  </si>
  <si>
    <t>生業　三郎</t>
    <rPh sb="3" eb="5">
      <t>サブロウ</t>
    </rPh>
    <phoneticPr fontId="17"/>
  </si>
  <si>
    <t>せいぎょう　さぶろう</t>
  </si>
  <si>
    <t>生業　四郎</t>
    <rPh sb="3" eb="5">
      <t>シロウ</t>
    </rPh>
    <phoneticPr fontId="17"/>
  </si>
  <si>
    <t>せいぎょう　しろう</t>
  </si>
  <si>
    <t>生業　五郎</t>
    <rPh sb="3" eb="5">
      <t>ゴロウ</t>
    </rPh>
    <phoneticPr fontId="17"/>
  </si>
  <si>
    <t>せいぎょう　ごろう</t>
  </si>
  <si>
    <t>生業　六郎</t>
    <rPh sb="3" eb="5">
      <t>ロクロウ</t>
    </rPh>
    <phoneticPr fontId="17"/>
  </si>
  <si>
    <t>せいぎょう　ろくろう</t>
  </si>
  <si>
    <t>生業　七郎</t>
    <rPh sb="3" eb="5">
      <t>シチロウ</t>
    </rPh>
    <phoneticPr fontId="17"/>
  </si>
  <si>
    <t>生業　八郎</t>
    <rPh sb="3" eb="5">
      <t>ハチロウ</t>
    </rPh>
    <phoneticPr fontId="17"/>
  </si>
  <si>
    <t>せいぎょう　はちろう</t>
  </si>
  <si>
    <t>生業　九郎</t>
    <rPh sb="3" eb="5">
      <t>クロウ</t>
    </rPh>
    <phoneticPr fontId="17"/>
  </si>
  <si>
    <t>せいぎょう　きゅうろう</t>
  </si>
  <si>
    <t>生業　十郎</t>
    <rPh sb="3" eb="5">
      <t>ジュウロウ</t>
    </rPh>
    <phoneticPr fontId="17"/>
  </si>
  <si>
    <t>せいぎょう　じゅうろう</t>
  </si>
  <si>
    <t>未作成（3月未満）</t>
  </si>
  <si>
    <t>作成済</t>
    <rPh sb="0" eb="2">
      <t>サクセイ</t>
    </rPh>
    <rPh sb="2" eb="3">
      <t>ズ</t>
    </rPh>
    <phoneticPr fontId="2"/>
  </si>
  <si>
    <t>無低ホーム</t>
    <rPh sb="0" eb="1">
      <t>ム</t>
    </rPh>
    <rPh sb="1" eb="2">
      <t>テイ</t>
    </rPh>
    <phoneticPr fontId="2"/>
  </si>
  <si>
    <t>医療　月美</t>
    <rPh sb="0" eb="2">
      <t>イリョウ</t>
    </rPh>
    <rPh sb="3" eb="4">
      <t>ゲツ</t>
    </rPh>
    <rPh sb="4" eb="5">
      <t>ウツク</t>
    </rPh>
    <phoneticPr fontId="17"/>
  </si>
  <si>
    <t>いりょう　げつみ</t>
  </si>
  <si>
    <t>医療　火美</t>
    <rPh sb="0" eb="2">
      <t>イリョウ</t>
    </rPh>
    <rPh sb="3" eb="4">
      <t>ヒ</t>
    </rPh>
    <rPh sb="4" eb="5">
      <t>ウツク</t>
    </rPh>
    <phoneticPr fontId="17"/>
  </si>
  <si>
    <t>いりょう　かみ</t>
  </si>
  <si>
    <t>医療　水美</t>
    <rPh sb="0" eb="2">
      <t>イリョウ</t>
    </rPh>
    <rPh sb="3" eb="4">
      <t>スイ</t>
    </rPh>
    <rPh sb="4" eb="5">
      <t>ウツク</t>
    </rPh>
    <phoneticPr fontId="17"/>
  </si>
  <si>
    <t>いりょう　すいみ</t>
  </si>
  <si>
    <t>医療　木美</t>
    <rPh sb="0" eb="2">
      <t>イリョウ</t>
    </rPh>
    <rPh sb="3" eb="4">
      <t>モク</t>
    </rPh>
    <rPh sb="4" eb="5">
      <t>ウツク</t>
    </rPh>
    <phoneticPr fontId="17"/>
  </si>
  <si>
    <t>いりょう　もくみ</t>
  </si>
  <si>
    <t>医療　金美</t>
    <rPh sb="0" eb="2">
      <t>イリョウ</t>
    </rPh>
    <rPh sb="3" eb="4">
      <t>キン</t>
    </rPh>
    <rPh sb="4" eb="5">
      <t>ウツク</t>
    </rPh>
    <phoneticPr fontId="17"/>
  </si>
  <si>
    <t>いりょう　きんみ</t>
  </si>
  <si>
    <t>医療　土美</t>
    <rPh sb="0" eb="2">
      <t>イリョウ</t>
    </rPh>
    <rPh sb="3" eb="4">
      <t>ド</t>
    </rPh>
    <rPh sb="4" eb="5">
      <t>ウツク</t>
    </rPh>
    <phoneticPr fontId="17"/>
  </si>
  <si>
    <t>いりょう　どみ</t>
  </si>
  <si>
    <t>医療　日美</t>
    <rPh sb="0" eb="2">
      <t>イリョウ</t>
    </rPh>
    <rPh sb="3" eb="4">
      <t>ニチ</t>
    </rPh>
    <rPh sb="4" eb="5">
      <t>ウツク</t>
    </rPh>
    <phoneticPr fontId="17"/>
  </si>
  <si>
    <t>いりょう　にちみ</t>
  </si>
  <si>
    <t>住宅　春子</t>
    <rPh sb="0" eb="2">
      <t>ジュウタク</t>
    </rPh>
    <rPh sb="3" eb="5">
      <t>ハルコ</t>
    </rPh>
    <phoneticPr fontId="17"/>
  </si>
  <si>
    <t>じゅうたく　はるこ</t>
  </si>
  <si>
    <t>住宅　夏子</t>
    <rPh sb="0" eb="2">
      <t>ジュウタク</t>
    </rPh>
    <rPh sb="3" eb="5">
      <t>ナツコ</t>
    </rPh>
    <phoneticPr fontId="17"/>
  </si>
  <si>
    <t>じゅうたく　なつこ</t>
  </si>
  <si>
    <t>住宅　秋子</t>
    <rPh sb="0" eb="2">
      <t>ジュウタク</t>
    </rPh>
    <rPh sb="3" eb="5">
      <t>アキコ</t>
    </rPh>
    <phoneticPr fontId="17"/>
  </si>
  <si>
    <t>じゅうたく　あきこ</t>
  </si>
  <si>
    <t>住宅　冬子</t>
    <rPh sb="0" eb="2">
      <t>ジュウタク</t>
    </rPh>
    <rPh sb="3" eb="5">
      <t>フユコ</t>
    </rPh>
    <phoneticPr fontId="17"/>
  </si>
  <si>
    <t>じゅうたく　ふゆこ</t>
  </si>
  <si>
    <t>せいぎょう　しちろう</t>
    <phoneticPr fontId="2"/>
  </si>
  <si>
    <t>委託事務費
支弁基準額</t>
    <rPh sb="0" eb="2">
      <t>イタク</t>
    </rPh>
    <rPh sb="2" eb="4">
      <t>ジム</t>
    </rPh>
    <rPh sb="4" eb="5">
      <t>ヒ</t>
    </rPh>
    <rPh sb="6" eb="8">
      <t>シベン</t>
    </rPh>
    <rPh sb="8" eb="10">
      <t>キジュン</t>
    </rPh>
    <rPh sb="10" eb="11">
      <t>ガク</t>
    </rPh>
    <phoneticPr fontId="2"/>
  </si>
  <si>
    <t>委託事務費
支弁基準額</t>
    <rPh sb="0" eb="2">
      <t>イタク</t>
    </rPh>
    <rPh sb="2" eb="5">
      <t>ジムヒ</t>
    </rPh>
    <rPh sb="6" eb="8">
      <t>シベン</t>
    </rPh>
    <rPh sb="8" eb="10">
      <t>キジュン</t>
    </rPh>
    <rPh sb="10" eb="11">
      <t>ガク</t>
    </rPh>
    <phoneticPr fontId="2"/>
  </si>
  <si>
    <t xml:space="preserve"> </t>
    <phoneticPr fontId="2"/>
  </si>
  <si>
    <t>様式１２（様式11で請求された内容を確認するためのもの）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</si>
</sst>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&quot;円&quot;"/>
    <numFmt numFmtId="177" formatCode="0&quot;月&quot;"/>
    <numFmt numFmtId="178" formatCode="0&quot;人&quot;"/>
    <numFmt numFmtId="179" formatCode="#,##0&quot;円&quot;"/>
    <numFmt numFmtId="180" formatCode="0&quot;日&quot;"/>
    <numFmt numFmtId="181" formatCode="\(General\)"/>
    <numFmt numFmtId="182" formatCode="&quot;令&quot;&quot;和&quot;0&quot;年&quot;"/>
    <numFmt numFmtId="183" formatCode="0&quot;日&quot;&quot;間&quot;"/>
    <numFmt numFmtId="184" formatCode="0.0"/>
    <numFmt numFmtId="185" formatCode="0&quot;世&quot;&quot;帯&quot;"/>
    <numFmt numFmtId="186" formatCode="0.0_ 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8" borderId="0" xfId="0" applyFill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176" fontId="0" fillId="4" borderId="1" xfId="1" applyNumberFormat="1" applyFont="1" applyFill="1" applyBorder="1" applyProtection="1">
      <alignment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9" borderId="0" xfId="0" applyFill="1" applyProtection="1">
      <alignment vertical="center"/>
    </xf>
    <xf numFmtId="0" fontId="4" fillId="0" borderId="0" xfId="0" applyFont="1">
      <alignment vertical="center"/>
    </xf>
    <xf numFmtId="0" fontId="4" fillId="12" borderId="0" xfId="0" applyFont="1" applyFill="1" applyAlignment="1" applyProtection="1">
      <alignment horizontal="center" vertical="center"/>
      <protection locked="0"/>
    </xf>
    <xf numFmtId="182" fontId="4" fillId="13" borderId="0" xfId="0" applyNumberFormat="1" applyFont="1" applyFill="1" applyAlignment="1" applyProtection="1">
      <alignment horizontal="left" vertical="top"/>
      <protection locked="0"/>
    </xf>
    <xf numFmtId="0" fontId="4" fillId="6" borderId="0" xfId="0" applyFont="1" applyFill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>
      <alignment horizontal="left" vertical="top"/>
    </xf>
    <xf numFmtId="0" fontId="4" fillId="12" borderId="0" xfId="0" applyFont="1" applyFill="1" applyAlignment="1" applyProtection="1">
      <alignment horizontal="center" vertical="center"/>
    </xf>
    <xf numFmtId="177" fontId="4" fillId="13" borderId="0" xfId="0" applyNumberFormat="1" applyFont="1" applyFill="1" applyAlignment="1" applyProtection="1">
      <alignment horizontal="left" vertical="top"/>
    </xf>
    <xf numFmtId="0" fontId="4" fillId="13" borderId="0" xfId="0" applyFont="1" applyFill="1" applyAlignment="1" applyProtection="1">
      <alignment horizontal="left" vertical="top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49" fontId="5" fillId="6" borderId="0" xfId="0" applyNumberFormat="1" applyFont="1" applyFill="1" applyBorder="1" applyAlignment="1" applyProtection="1">
      <alignment horizontal="center" vertical="center"/>
      <protection locked="0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Protection="1">
      <alignment vertical="center"/>
    </xf>
    <xf numFmtId="179" fontId="8" fillId="4" borderId="1" xfId="1" applyNumberFormat="1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5" fillId="6" borderId="0" xfId="0" applyFont="1" applyFill="1" applyProtection="1">
      <alignment vertical="center"/>
      <protection locked="0"/>
    </xf>
    <xf numFmtId="0" fontId="5" fillId="6" borderId="0" xfId="0" applyFont="1" applyFill="1" applyBorder="1" applyProtection="1">
      <alignment vertical="center"/>
      <protection locked="0"/>
    </xf>
    <xf numFmtId="178" fontId="5" fillId="6" borderId="0" xfId="0" applyNumberFormat="1" applyFont="1" applyFill="1" applyBorder="1" applyProtection="1">
      <alignment vertical="center"/>
    </xf>
    <xf numFmtId="180" fontId="8" fillId="6" borderId="0" xfId="0" applyNumberFormat="1" applyFont="1" applyFill="1" applyBorder="1" applyProtection="1">
      <alignment vertical="center"/>
    </xf>
    <xf numFmtId="179" fontId="8" fillId="6" borderId="0" xfId="1" applyNumberFormat="1" applyFont="1" applyFill="1" applyBorder="1" applyProtection="1">
      <alignment vertical="center"/>
    </xf>
    <xf numFmtId="0" fontId="5" fillId="10" borderId="4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Continuous" vertical="center" wrapText="1"/>
      <protection locked="0"/>
    </xf>
    <xf numFmtId="0" fontId="5" fillId="7" borderId="4" xfId="0" applyFont="1" applyFill="1" applyBorder="1" applyAlignment="1" applyProtection="1">
      <alignment vertical="center"/>
      <protection locked="0"/>
    </xf>
    <xf numFmtId="0" fontId="5" fillId="7" borderId="4" xfId="0" applyFont="1" applyFill="1" applyBorder="1" applyAlignment="1" applyProtection="1">
      <alignment vertical="center" wrapText="1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0" fontId="5" fillId="10" borderId="5" xfId="0" applyFont="1" applyFill="1" applyBorder="1" applyAlignment="1" applyProtection="1">
      <alignment horizontal="center" vertical="top"/>
      <protection locked="0"/>
    </xf>
    <xf numFmtId="0" fontId="5" fillId="7" borderId="5" xfId="0" applyFont="1" applyFill="1" applyBorder="1" applyAlignment="1" applyProtection="1">
      <alignment horizontal="center" vertical="top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shrinkToFit="1"/>
      <protection locked="0"/>
    </xf>
    <xf numFmtId="0" fontId="8" fillId="6" borderId="0" xfId="0" applyFont="1" applyFill="1" applyBorder="1" applyProtection="1">
      <alignment vertical="center"/>
      <protection locked="0"/>
    </xf>
    <xf numFmtId="0" fontId="8" fillId="11" borderId="1" xfId="0" applyFont="1" applyFill="1" applyBorder="1" applyProtection="1">
      <alignment vertical="center"/>
      <protection locked="0"/>
    </xf>
    <xf numFmtId="0" fontId="8" fillId="2" borderId="1" xfId="0" applyFont="1" applyFill="1" applyBorder="1" applyProtection="1">
      <alignment vertical="center"/>
      <protection locked="0"/>
    </xf>
    <xf numFmtId="180" fontId="8" fillId="2" borderId="1" xfId="0" applyNumberFormat="1" applyFont="1" applyFill="1" applyBorder="1" applyProtection="1">
      <alignment vertical="center"/>
      <protection locked="0"/>
    </xf>
    <xf numFmtId="183" fontId="8" fillId="2" borderId="1" xfId="0" applyNumberFormat="1" applyFont="1" applyFill="1" applyBorder="1" applyProtection="1">
      <alignment vertical="center"/>
      <protection locked="0"/>
    </xf>
    <xf numFmtId="180" fontId="8" fillId="4" borderId="1" xfId="0" applyNumberFormat="1" applyFont="1" applyFill="1" applyBorder="1" applyProtection="1">
      <alignment vertical="center"/>
    </xf>
    <xf numFmtId="0" fontId="8" fillId="3" borderId="1" xfId="0" applyNumberFormat="1" applyFont="1" applyFill="1" applyBorder="1" applyAlignment="1" applyProtection="1">
      <alignment vertical="center" shrinkToFit="1"/>
      <protection locked="0"/>
    </xf>
    <xf numFmtId="0" fontId="8" fillId="3" borderId="1" xfId="0" applyFont="1" applyFill="1" applyBorder="1" applyProtection="1">
      <alignment vertical="center"/>
      <protection locked="0"/>
    </xf>
    <xf numFmtId="179" fontId="8" fillId="2" borderId="1" xfId="0" applyNumberFormat="1" applyFont="1" applyFill="1" applyBorder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Protection="1">
      <alignment vertical="center"/>
      <protection locked="0"/>
    </xf>
    <xf numFmtId="0" fontId="6" fillId="5" borderId="0" xfId="0" applyFont="1" applyFill="1" applyAlignment="1" applyProtection="1">
      <alignment horizontal="centerContinuous" vertical="distributed"/>
      <protection locked="0"/>
    </xf>
    <xf numFmtId="0" fontId="6" fillId="5" borderId="0" xfId="0" applyFont="1" applyFill="1" applyAlignment="1" applyProtection="1">
      <alignment horizontal="centerContinuous" vertical="center"/>
      <protection locked="0"/>
    </xf>
    <xf numFmtId="184" fontId="0" fillId="4" borderId="1" xfId="0" applyNumberFormat="1" applyFill="1" applyBorder="1" applyAlignment="1" applyProtection="1">
      <alignment horizontal="right" vertical="center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4" xfId="0" applyFont="1" applyFill="1" applyBorder="1" applyAlignment="1" applyProtection="1">
      <alignment horizontal="center" wrapText="1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 applyProtection="1">
      <alignment horizontal="centerContinuous" vertical="center" wrapText="1"/>
      <protection locked="0"/>
    </xf>
    <xf numFmtId="182" fontId="13" fillId="3" borderId="1" xfId="0" applyNumberFormat="1" applyFont="1" applyFill="1" applyBorder="1" applyAlignment="1" applyProtection="1">
      <alignment horizontal="center" vertical="center"/>
      <protection locked="0"/>
    </xf>
    <xf numFmtId="177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 wrapText="1"/>
      <protection locked="0"/>
    </xf>
    <xf numFmtId="185" fontId="0" fillId="2" borderId="1" xfId="0" applyNumberFormat="1" applyFill="1" applyBorder="1" applyProtection="1">
      <alignment vertical="center"/>
      <protection locked="0"/>
    </xf>
    <xf numFmtId="0" fontId="16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9" fillId="7" borderId="4" xfId="0" applyFont="1" applyFill="1" applyBorder="1" applyAlignment="1" applyProtection="1">
      <alignment horizontal="center"/>
      <protection locked="0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Continuous"/>
      <protection locked="0"/>
    </xf>
    <xf numFmtId="185" fontId="8" fillId="4" borderId="1" xfId="0" applyNumberFormat="1" applyFont="1" applyFill="1" applyBorder="1" applyAlignment="1" applyProtection="1">
      <alignment horizontal="right" vertical="center"/>
    </xf>
    <xf numFmtId="180" fontId="8" fillId="4" borderId="1" xfId="0" applyNumberFormat="1" applyFont="1" applyFill="1" applyBorder="1" applyAlignment="1" applyProtection="1">
      <alignment horizontal="right" vertical="center"/>
    </xf>
    <xf numFmtId="185" fontId="8" fillId="4" borderId="1" xfId="0" applyNumberFormat="1" applyFont="1" applyFill="1" applyBorder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85" fontId="8" fillId="4" borderId="1" xfId="0" applyNumberFormat="1" applyFont="1" applyFill="1" applyBorder="1" applyAlignment="1" applyProtection="1">
      <alignment horizontal="center" vertical="center"/>
      <protection locked="0"/>
    </xf>
    <xf numFmtId="17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184" fontId="8" fillId="4" borderId="1" xfId="0" applyNumberFormat="1" applyFont="1" applyFill="1" applyBorder="1" applyAlignment="1" applyProtection="1">
      <alignment horizontal="center" vertical="center"/>
    </xf>
    <xf numFmtId="181" fontId="12" fillId="2" borderId="1" xfId="0" applyNumberFormat="1" applyFont="1" applyFill="1" applyBorder="1" applyProtection="1">
      <alignment vertical="center"/>
      <protection locked="0"/>
    </xf>
    <xf numFmtId="186" fontId="8" fillId="4" borderId="1" xfId="0" applyNumberFormat="1" applyFont="1" applyFill="1" applyBorder="1" applyProtection="1">
      <alignment vertical="center"/>
    </xf>
    <xf numFmtId="0" fontId="12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76201</xdr:rowOff>
    </xdr:from>
    <xdr:to>
      <xdr:col>2</xdr:col>
      <xdr:colOff>1114425</xdr:colOff>
      <xdr:row>2</xdr:row>
      <xdr:rowOff>230875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76201"/>
          <a:ext cx="1123950" cy="726174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95251</xdr:rowOff>
    </xdr:from>
    <xdr:to>
      <xdr:col>2</xdr:col>
      <xdr:colOff>742950</xdr:colOff>
      <xdr:row>2</xdr:row>
      <xdr:rowOff>249925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5251"/>
          <a:ext cx="1123950" cy="726174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2</xdr:col>
      <xdr:colOff>457200</xdr:colOff>
      <xdr:row>3</xdr:row>
      <xdr:rowOff>40374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1123950" cy="726174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95251</xdr:rowOff>
    </xdr:from>
    <xdr:to>
      <xdr:col>2</xdr:col>
      <xdr:colOff>742950</xdr:colOff>
      <xdr:row>2</xdr:row>
      <xdr:rowOff>249925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5251"/>
          <a:ext cx="1123950" cy="726174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114"/>
  <sheetViews>
    <sheetView showGridLines="0" tabSelected="1" topLeftCell="J1" zoomScaleNormal="100" zoomScaleSheetLayoutView="90" workbookViewId="0">
      <pane ySplit="13" topLeftCell="A14" activePane="bottomLeft" state="frozen"/>
      <selection pane="bottomLeft" activeCell="L3" sqref="L3"/>
    </sheetView>
  </sheetViews>
  <sheetFormatPr defaultRowHeight="13.5"/>
  <cols>
    <col min="1" max="1" width="2" style="20" customWidth="1"/>
    <col min="2" max="2" width="4.625" style="20" customWidth="1"/>
    <col min="3" max="3" width="15.5" style="20" customWidth="1"/>
    <col min="4" max="4" width="15.75" style="20" customWidth="1"/>
    <col min="5" max="7" width="11.25" style="20" customWidth="1"/>
    <col min="8" max="13" width="14.75" style="20" customWidth="1"/>
    <col min="14" max="14" width="14.75" style="21" customWidth="1"/>
    <col min="15" max="15" width="3.25" style="21" customWidth="1"/>
    <col min="16" max="16" width="8.125" style="20" customWidth="1"/>
    <col min="17" max="16384" width="9" style="20"/>
  </cols>
  <sheetData>
    <row r="1" spans="1:15" ht="12.75" customHeight="1">
      <c r="C1" s="20" t="s">
        <v>103</v>
      </c>
      <c r="E1" s="90"/>
      <c r="K1" s="90"/>
      <c r="L1" s="89" t="s">
        <v>104</v>
      </c>
    </row>
    <row r="2" spans="1:15" ht="32.25" customHeight="1">
      <c r="C2" s="22"/>
      <c r="D2" s="22"/>
      <c r="E2" s="56" t="s">
        <v>42</v>
      </c>
      <c r="F2" s="55"/>
      <c r="G2" s="55"/>
      <c r="H2" s="55"/>
      <c r="I2" s="55"/>
      <c r="J2" s="55"/>
      <c r="K2" s="78"/>
      <c r="L2" s="22"/>
      <c r="M2" s="21"/>
    </row>
    <row r="3" spans="1:15" ht="25.5" customHeight="1">
      <c r="N3" s="20"/>
      <c r="O3" s="23"/>
    </row>
    <row r="4" spans="1:15" ht="33" customHeight="1">
      <c r="C4" s="76" t="s">
        <v>1</v>
      </c>
      <c r="D4" s="24" t="s">
        <v>52</v>
      </c>
      <c r="E4" s="24" t="s">
        <v>53</v>
      </c>
      <c r="F4" s="24" t="s">
        <v>2</v>
      </c>
      <c r="G4" s="24" t="s">
        <v>3</v>
      </c>
      <c r="H4" s="24" t="s">
        <v>101</v>
      </c>
      <c r="I4" s="24" t="s">
        <v>39</v>
      </c>
      <c r="J4" s="24" t="s">
        <v>41</v>
      </c>
      <c r="N4" s="25"/>
      <c r="O4" s="20"/>
    </row>
    <row r="5" spans="1:15" ht="26.25" customHeight="1">
      <c r="C5" s="82" t="s">
        <v>55</v>
      </c>
      <c r="D5" s="83">
        <f>VLOOKUP($C$5,施設情報マスタ!$C$6:$J$45,2,FALSE)</f>
        <v>20</v>
      </c>
      <c r="E5" s="84">
        <f>VLOOKUP($C$5,施設情報マスタ!$C$6:$J$45,3,FALSE)</f>
        <v>770</v>
      </c>
      <c r="F5" s="84">
        <f>VLOOKUP($C$5,施設情報マスタ!$C$6:$J$45,4,FALSE)</f>
        <v>530</v>
      </c>
      <c r="G5" s="84">
        <f>VLOOKUP($C$5,施設情報マスタ!$C$6:$J$45,5,FALSE)</f>
        <v>240</v>
      </c>
      <c r="H5" s="84">
        <f>VLOOKUP($C$5,施設情報マスタ!$C$6:$J$45,6,FALSE)</f>
        <v>1540</v>
      </c>
      <c r="I5" s="85" t="str">
        <f>VLOOKUP($C$5,施設情報マスタ!$C$6:$J$45,7,FALSE)</f>
        <v>充足</v>
      </c>
      <c r="J5" s="86">
        <f>IF(I5="欠如（3月以上）",0.5,IF(I5="欠如（3月未満）",0.7,1))</f>
        <v>1</v>
      </c>
      <c r="N5" s="20"/>
      <c r="O5" s="20"/>
    </row>
    <row r="6" spans="1:15" ht="13.5" customHeight="1">
      <c r="N6" s="23"/>
      <c r="O6" s="20"/>
    </row>
    <row r="7" spans="1:15" ht="14.25" customHeight="1">
      <c r="C7" s="92" t="s">
        <v>13</v>
      </c>
      <c r="D7" s="92" t="s">
        <v>14</v>
      </c>
      <c r="E7" s="23"/>
      <c r="G7" s="91" t="s">
        <v>51</v>
      </c>
      <c r="H7" s="91" t="s">
        <v>50</v>
      </c>
      <c r="I7" s="93" t="s">
        <v>49</v>
      </c>
      <c r="J7" s="94"/>
      <c r="K7" s="95" t="s">
        <v>48</v>
      </c>
      <c r="L7" s="91" t="s">
        <v>47</v>
      </c>
      <c r="M7" s="76" t="s">
        <v>38</v>
      </c>
      <c r="N7" s="23"/>
      <c r="O7" s="20"/>
    </row>
    <row r="8" spans="1:15" ht="15" customHeight="1">
      <c r="C8" s="92"/>
      <c r="D8" s="92"/>
      <c r="E8" s="23"/>
      <c r="F8" s="27"/>
      <c r="G8" s="91"/>
      <c r="H8" s="91"/>
      <c r="I8" s="65" t="s">
        <v>23</v>
      </c>
      <c r="J8" s="65" t="s">
        <v>24</v>
      </c>
      <c r="K8" s="95"/>
      <c r="L8" s="91"/>
      <c r="M8" s="77" t="s">
        <v>46</v>
      </c>
      <c r="N8" s="23"/>
      <c r="O8" s="27"/>
    </row>
    <row r="9" spans="1:15" ht="24" customHeight="1">
      <c r="C9" s="67">
        <v>2</v>
      </c>
      <c r="D9" s="68">
        <v>10</v>
      </c>
      <c r="E9" s="23"/>
      <c r="F9" s="29"/>
      <c r="G9" s="79">
        <f>COUNTA($C$14:$C$113)</f>
        <v>10</v>
      </c>
      <c r="H9" s="80">
        <f>SUM($H$14:$H$113)</f>
        <v>255</v>
      </c>
      <c r="I9" s="81">
        <f>COUNTIF($I$14:$I$113,リスト!$B$4)</f>
        <v>1</v>
      </c>
      <c r="J9" s="81">
        <f>COUNTIF($I$14:$I$113,リスト!$B$5)</f>
        <v>0</v>
      </c>
      <c r="K9" s="28">
        <f>SUM($K$14:$K$113)</f>
        <v>12345</v>
      </c>
      <c r="L9" s="28">
        <f>SUM($L$14:$L$113)</f>
        <v>372915</v>
      </c>
      <c r="M9" s="81">
        <f>COUNTIF($M$14:$M$113,リスト!$C$3)</f>
        <v>5</v>
      </c>
      <c r="N9" s="23"/>
      <c r="O9" s="29"/>
    </row>
    <row r="10" spans="1:15" s="30" customFormat="1" ht="21" customHeight="1">
      <c r="C10" s="31"/>
      <c r="D10" s="31"/>
      <c r="E10" s="32"/>
      <c r="F10" s="33"/>
      <c r="G10" s="32"/>
      <c r="H10" s="32"/>
      <c r="I10" s="32"/>
      <c r="J10" s="34"/>
      <c r="M10" s="34"/>
      <c r="N10" s="23"/>
      <c r="O10" s="27"/>
    </row>
    <row r="12" spans="1:15">
      <c r="A12" s="26"/>
      <c r="B12" s="35"/>
      <c r="C12" s="60"/>
      <c r="D12" s="60"/>
      <c r="E12" s="66" t="s">
        <v>45</v>
      </c>
      <c r="F12" s="36"/>
      <c r="G12" s="60"/>
      <c r="H12" s="75" t="s">
        <v>43</v>
      </c>
      <c r="I12" s="59" t="s">
        <v>30</v>
      </c>
      <c r="J12" s="59" t="s">
        <v>30</v>
      </c>
      <c r="K12" s="37"/>
      <c r="L12" s="38"/>
      <c r="M12" s="38"/>
      <c r="N12" s="37"/>
    </row>
    <row r="13" spans="1:15" ht="18" customHeight="1">
      <c r="A13" s="39"/>
      <c r="B13" s="40" t="s">
        <v>17</v>
      </c>
      <c r="C13" s="41" t="s">
        <v>18</v>
      </c>
      <c r="D13" s="41" t="s">
        <v>19</v>
      </c>
      <c r="E13" s="64" t="s">
        <v>32</v>
      </c>
      <c r="F13" s="64" t="s">
        <v>33</v>
      </c>
      <c r="G13" s="61" t="s">
        <v>26</v>
      </c>
      <c r="H13" s="74" t="s">
        <v>44</v>
      </c>
      <c r="I13" s="58" t="s">
        <v>31</v>
      </c>
      <c r="J13" s="58" t="s">
        <v>40</v>
      </c>
      <c r="K13" s="61" t="s">
        <v>21</v>
      </c>
      <c r="L13" s="42" t="s">
        <v>22</v>
      </c>
      <c r="M13" s="43" t="s">
        <v>20</v>
      </c>
      <c r="N13" s="61" t="s">
        <v>54</v>
      </c>
    </row>
    <row r="14" spans="1:15" ht="14.25">
      <c r="A14" s="44"/>
      <c r="B14" s="45">
        <v>1</v>
      </c>
      <c r="C14" s="46" t="s">
        <v>56</v>
      </c>
      <c r="D14" s="87" t="s">
        <v>57</v>
      </c>
      <c r="E14" s="47"/>
      <c r="F14" s="47"/>
      <c r="G14" s="48"/>
      <c r="H14" s="49">
        <f>IF($C14&lt;&gt;"",(IF($F14="",DAY(DATE($C$9,$D$9+1,0)),$F14))-(IF($E14="",1,$E14))-MAX($G14-6,0)+1,"")</f>
        <v>31</v>
      </c>
      <c r="I14" s="50" t="s">
        <v>76</v>
      </c>
      <c r="J14" s="88">
        <f>IF($C14&lt;&gt;"",IF($I14="未作成（3月以上）",0.5,IF($I14="未作成（3月未満）",0.7,IF($I14="作成済",1,""))),"")</f>
        <v>1</v>
      </c>
      <c r="K14" s="52"/>
      <c r="L14" s="28">
        <f>IF($C14&lt;&gt;"",ROUNDDOWN($E$5*$J14*$J$5,-1)*$H14+($F$5+$G$5)*$H14-$K14,"")</f>
        <v>47740</v>
      </c>
      <c r="M14" s="51" t="s">
        <v>10</v>
      </c>
      <c r="N14" s="52"/>
    </row>
    <row r="15" spans="1:15" ht="14.25">
      <c r="A15" s="44"/>
      <c r="B15" s="45">
        <v>2</v>
      </c>
      <c r="C15" s="46" t="s">
        <v>58</v>
      </c>
      <c r="D15" s="87" t="s">
        <v>59</v>
      </c>
      <c r="E15" s="47">
        <v>10</v>
      </c>
      <c r="F15" s="47"/>
      <c r="G15" s="48"/>
      <c r="H15" s="49">
        <f t="shared" ref="H15:H78" si="0">IF($C15&lt;&gt;"",(IF($F15="",DAY(DATE($C$9,$D$9+1,0)),$F15))-(IF($E15="",1,$E15))-MAX($G15-6,0)+1,"")</f>
        <v>22</v>
      </c>
      <c r="I15" s="50" t="s">
        <v>76</v>
      </c>
      <c r="J15" s="88">
        <f t="shared" ref="J15:J78" si="1">IF($C15&lt;&gt;"",IF($I15="未作成（3月以上）",0.5,IF($I15="未作成（3月未満）",0.7,IF($I15="作成済",1,""))),"")</f>
        <v>1</v>
      </c>
      <c r="K15" s="52"/>
      <c r="L15" s="28">
        <f t="shared" ref="L15:L78" si="2">IF($C15&lt;&gt;"",ROUNDDOWN($E$5*$J15*$J$5,-1)*$H15+($F$5+$G$5)*$H15-$K15,"")</f>
        <v>33880</v>
      </c>
      <c r="M15" s="51" t="s">
        <v>12</v>
      </c>
      <c r="N15" s="52"/>
    </row>
    <row r="16" spans="1:15" ht="14.25">
      <c r="A16" s="44"/>
      <c r="B16" s="45">
        <v>3</v>
      </c>
      <c r="C16" s="46" t="s">
        <v>60</v>
      </c>
      <c r="D16" s="87" t="s">
        <v>61</v>
      </c>
      <c r="E16" s="47"/>
      <c r="F16" s="47">
        <v>30</v>
      </c>
      <c r="G16" s="48"/>
      <c r="H16" s="49">
        <f t="shared" si="0"/>
        <v>30</v>
      </c>
      <c r="I16" s="53" t="s">
        <v>76</v>
      </c>
      <c r="J16" s="88">
        <f t="shared" si="1"/>
        <v>1</v>
      </c>
      <c r="K16" s="52"/>
      <c r="L16" s="28">
        <f t="shared" si="2"/>
        <v>46200</v>
      </c>
      <c r="M16" s="51" t="s">
        <v>10</v>
      </c>
      <c r="N16" s="52"/>
    </row>
    <row r="17" spans="1:14" ht="14.25">
      <c r="A17" s="44"/>
      <c r="B17" s="45">
        <v>4</v>
      </c>
      <c r="C17" s="46" t="s">
        <v>62</v>
      </c>
      <c r="D17" s="87" t="s">
        <v>63</v>
      </c>
      <c r="E17" s="47"/>
      <c r="F17" s="47"/>
      <c r="G17" s="48">
        <v>3</v>
      </c>
      <c r="H17" s="49">
        <f t="shared" si="0"/>
        <v>31</v>
      </c>
      <c r="I17" s="53" t="s">
        <v>75</v>
      </c>
      <c r="J17" s="88">
        <f t="shared" si="1"/>
        <v>0.7</v>
      </c>
      <c r="K17" s="52"/>
      <c r="L17" s="28">
        <f t="shared" si="2"/>
        <v>40300</v>
      </c>
      <c r="M17" s="51" t="s">
        <v>12</v>
      </c>
      <c r="N17" s="52"/>
    </row>
    <row r="18" spans="1:14" ht="14.25">
      <c r="A18" s="44"/>
      <c r="B18" s="45">
        <v>5</v>
      </c>
      <c r="C18" s="46" t="s">
        <v>64</v>
      </c>
      <c r="D18" s="87" t="s">
        <v>65</v>
      </c>
      <c r="E18" s="47"/>
      <c r="F18" s="47"/>
      <c r="G18" s="48">
        <v>6</v>
      </c>
      <c r="H18" s="49">
        <f t="shared" si="0"/>
        <v>31</v>
      </c>
      <c r="I18" s="53" t="s">
        <v>76</v>
      </c>
      <c r="J18" s="88">
        <f t="shared" si="1"/>
        <v>1</v>
      </c>
      <c r="K18" s="52">
        <v>12345</v>
      </c>
      <c r="L18" s="28">
        <f t="shared" si="2"/>
        <v>35395</v>
      </c>
      <c r="M18" s="51" t="s">
        <v>10</v>
      </c>
      <c r="N18" s="52"/>
    </row>
    <row r="19" spans="1:14" ht="14.25">
      <c r="A19" s="44"/>
      <c r="B19" s="45">
        <v>6</v>
      </c>
      <c r="C19" s="46" t="s">
        <v>66</v>
      </c>
      <c r="D19" s="87" t="s">
        <v>67</v>
      </c>
      <c r="E19" s="47"/>
      <c r="F19" s="47"/>
      <c r="G19" s="48">
        <v>7</v>
      </c>
      <c r="H19" s="49">
        <f t="shared" si="0"/>
        <v>30</v>
      </c>
      <c r="I19" s="53" t="s">
        <v>76</v>
      </c>
      <c r="J19" s="88">
        <f t="shared" si="1"/>
        <v>1</v>
      </c>
      <c r="K19" s="52"/>
      <c r="L19" s="28">
        <f t="shared" si="2"/>
        <v>46200</v>
      </c>
      <c r="M19" s="51" t="s">
        <v>12</v>
      </c>
      <c r="N19" s="52"/>
    </row>
    <row r="20" spans="1:14" ht="14.25">
      <c r="A20" s="44"/>
      <c r="B20" s="45">
        <v>7</v>
      </c>
      <c r="C20" s="46" t="s">
        <v>68</v>
      </c>
      <c r="D20" s="87" t="s">
        <v>100</v>
      </c>
      <c r="E20" s="47"/>
      <c r="F20" s="47"/>
      <c r="G20" s="48">
        <v>31</v>
      </c>
      <c r="H20" s="49">
        <f t="shared" si="0"/>
        <v>6</v>
      </c>
      <c r="I20" s="53" t="s">
        <v>76</v>
      </c>
      <c r="J20" s="88">
        <f t="shared" si="1"/>
        <v>1</v>
      </c>
      <c r="K20" s="52"/>
      <c r="L20" s="28">
        <f t="shared" si="2"/>
        <v>9240</v>
      </c>
      <c r="M20" s="51" t="s">
        <v>10</v>
      </c>
      <c r="N20" s="52"/>
    </row>
    <row r="21" spans="1:14" ht="14.25">
      <c r="A21" s="44"/>
      <c r="B21" s="45">
        <v>8</v>
      </c>
      <c r="C21" s="46" t="s">
        <v>69</v>
      </c>
      <c r="D21" s="87" t="s">
        <v>70</v>
      </c>
      <c r="E21" s="47">
        <v>3</v>
      </c>
      <c r="F21" s="47">
        <v>28</v>
      </c>
      <c r="G21" s="48"/>
      <c r="H21" s="49">
        <f t="shared" si="0"/>
        <v>26</v>
      </c>
      <c r="I21" s="53" t="s">
        <v>76</v>
      </c>
      <c r="J21" s="88">
        <f t="shared" si="1"/>
        <v>1</v>
      </c>
      <c r="K21" s="52"/>
      <c r="L21" s="28">
        <f t="shared" si="2"/>
        <v>40040</v>
      </c>
      <c r="M21" s="51" t="s">
        <v>12</v>
      </c>
      <c r="N21" s="52"/>
    </row>
    <row r="22" spans="1:14" ht="14.25">
      <c r="A22" s="44"/>
      <c r="B22" s="45">
        <v>9</v>
      </c>
      <c r="C22" s="46" t="s">
        <v>71</v>
      </c>
      <c r="D22" s="87" t="s">
        <v>72</v>
      </c>
      <c r="E22" s="47">
        <v>3</v>
      </c>
      <c r="F22" s="47">
        <v>28</v>
      </c>
      <c r="G22" s="48">
        <v>5</v>
      </c>
      <c r="H22" s="49">
        <f t="shared" si="0"/>
        <v>26</v>
      </c>
      <c r="I22" s="53" t="s">
        <v>76</v>
      </c>
      <c r="J22" s="88">
        <f t="shared" si="1"/>
        <v>1</v>
      </c>
      <c r="K22" s="52"/>
      <c r="L22" s="28">
        <f t="shared" si="2"/>
        <v>40040</v>
      </c>
      <c r="M22" s="51" t="s">
        <v>10</v>
      </c>
      <c r="N22" s="52"/>
    </row>
    <row r="23" spans="1:14" ht="14.25">
      <c r="A23" s="44"/>
      <c r="B23" s="45">
        <v>10</v>
      </c>
      <c r="C23" s="46" t="s">
        <v>73</v>
      </c>
      <c r="D23" s="87" t="s">
        <v>74</v>
      </c>
      <c r="E23" s="47">
        <v>3</v>
      </c>
      <c r="F23" s="47">
        <v>28</v>
      </c>
      <c r="G23" s="48">
        <v>10</v>
      </c>
      <c r="H23" s="49">
        <f t="shared" si="0"/>
        <v>22</v>
      </c>
      <c r="I23" s="53" t="s">
        <v>76</v>
      </c>
      <c r="J23" s="88">
        <f t="shared" si="1"/>
        <v>1</v>
      </c>
      <c r="K23" s="52"/>
      <c r="L23" s="28">
        <f t="shared" si="2"/>
        <v>33880</v>
      </c>
      <c r="M23" s="51" t="s">
        <v>12</v>
      </c>
      <c r="N23" s="52"/>
    </row>
    <row r="24" spans="1:14" ht="14.25">
      <c r="A24" s="44"/>
      <c r="B24" s="45">
        <v>11</v>
      </c>
      <c r="C24" s="46"/>
      <c r="D24" s="87"/>
      <c r="E24" s="47"/>
      <c r="F24" s="47"/>
      <c r="G24" s="48"/>
      <c r="H24" s="49"/>
      <c r="I24" s="53"/>
      <c r="J24" s="88" t="str">
        <f t="shared" si="1"/>
        <v/>
      </c>
      <c r="K24" s="52"/>
      <c r="L24" s="28"/>
      <c r="M24" s="51"/>
      <c r="N24" s="52"/>
    </row>
    <row r="25" spans="1:14" ht="14.25">
      <c r="A25" s="44"/>
      <c r="B25" s="45">
        <v>12</v>
      </c>
      <c r="C25" s="46"/>
      <c r="D25" s="87"/>
      <c r="E25" s="47"/>
      <c r="F25" s="47"/>
      <c r="G25" s="48"/>
      <c r="H25" s="49"/>
      <c r="I25" s="53"/>
      <c r="J25" s="88" t="str">
        <f t="shared" si="1"/>
        <v/>
      </c>
      <c r="K25" s="52"/>
      <c r="L25" s="28"/>
      <c r="M25" s="51"/>
      <c r="N25" s="52"/>
    </row>
    <row r="26" spans="1:14" ht="14.25">
      <c r="A26" s="44"/>
      <c r="B26" s="45">
        <v>13</v>
      </c>
      <c r="C26" s="46"/>
      <c r="D26" s="87"/>
      <c r="E26" s="47"/>
      <c r="F26" s="47"/>
      <c r="G26" s="48"/>
      <c r="H26" s="49"/>
      <c r="I26" s="53"/>
      <c r="J26" s="88" t="str">
        <f t="shared" si="1"/>
        <v/>
      </c>
      <c r="K26" s="52"/>
      <c r="L26" s="28"/>
      <c r="M26" s="51"/>
      <c r="N26" s="52"/>
    </row>
    <row r="27" spans="1:14" ht="14.25">
      <c r="A27" s="44"/>
      <c r="B27" s="45">
        <v>14</v>
      </c>
      <c r="C27" s="46"/>
      <c r="D27" s="87"/>
      <c r="E27" s="47"/>
      <c r="F27" s="47"/>
      <c r="G27" s="48"/>
      <c r="H27" s="49"/>
      <c r="I27" s="53"/>
      <c r="J27" s="88" t="str">
        <f t="shared" si="1"/>
        <v/>
      </c>
      <c r="K27" s="52"/>
      <c r="L27" s="28"/>
      <c r="M27" s="51"/>
      <c r="N27" s="52"/>
    </row>
    <row r="28" spans="1:14" ht="14.25">
      <c r="A28" s="44"/>
      <c r="B28" s="45">
        <v>15</v>
      </c>
      <c r="C28" s="46"/>
      <c r="D28" s="87"/>
      <c r="E28" s="47"/>
      <c r="F28" s="47"/>
      <c r="G28" s="48"/>
      <c r="H28" s="49"/>
      <c r="I28" s="53"/>
      <c r="J28" s="88" t="str">
        <f t="shared" si="1"/>
        <v/>
      </c>
      <c r="K28" s="52"/>
      <c r="L28" s="28"/>
      <c r="M28" s="51"/>
      <c r="N28" s="52"/>
    </row>
    <row r="29" spans="1:14" ht="14.25">
      <c r="A29" s="44"/>
      <c r="B29" s="45">
        <v>16</v>
      </c>
      <c r="C29" s="46"/>
      <c r="D29" s="87"/>
      <c r="E29" s="47"/>
      <c r="F29" s="47"/>
      <c r="G29" s="48"/>
      <c r="H29" s="49"/>
      <c r="I29" s="53"/>
      <c r="J29" s="88" t="str">
        <f t="shared" si="1"/>
        <v/>
      </c>
      <c r="K29" s="52"/>
      <c r="L29" s="28"/>
      <c r="M29" s="51"/>
      <c r="N29" s="52"/>
    </row>
    <row r="30" spans="1:14" ht="14.25">
      <c r="A30" s="44"/>
      <c r="B30" s="45">
        <v>17</v>
      </c>
      <c r="C30" s="46"/>
      <c r="D30" s="87"/>
      <c r="E30" s="47"/>
      <c r="F30" s="47"/>
      <c r="G30" s="48"/>
      <c r="H30" s="49"/>
      <c r="I30" s="53"/>
      <c r="J30" s="88" t="str">
        <f t="shared" si="1"/>
        <v/>
      </c>
      <c r="K30" s="52"/>
      <c r="L30" s="28"/>
      <c r="M30" s="51"/>
      <c r="N30" s="52"/>
    </row>
    <row r="31" spans="1:14" ht="14.25">
      <c r="A31" s="44"/>
      <c r="B31" s="45">
        <v>18</v>
      </c>
      <c r="C31" s="46"/>
      <c r="D31" s="87"/>
      <c r="E31" s="47"/>
      <c r="F31" s="47"/>
      <c r="G31" s="48"/>
      <c r="H31" s="49" t="str">
        <f t="shared" si="0"/>
        <v/>
      </c>
      <c r="I31" s="53"/>
      <c r="J31" s="88" t="str">
        <f t="shared" si="1"/>
        <v/>
      </c>
      <c r="K31" s="52"/>
      <c r="L31" s="28" t="str">
        <f t="shared" si="2"/>
        <v/>
      </c>
      <c r="M31" s="51"/>
      <c r="N31" s="52"/>
    </row>
    <row r="32" spans="1:14" ht="14.25">
      <c r="A32" s="44"/>
      <c r="B32" s="45">
        <v>19</v>
      </c>
      <c r="C32" s="46"/>
      <c r="D32" s="87"/>
      <c r="E32" s="47"/>
      <c r="F32" s="47"/>
      <c r="G32" s="48"/>
      <c r="H32" s="49" t="str">
        <f t="shared" si="0"/>
        <v/>
      </c>
      <c r="I32" s="53"/>
      <c r="J32" s="88" t="str">
        <f t="shared" si="1"/>
        <v/>
      </c>
      <c r="K32" s="52"/>
      <c r="L32" s="28" t="str">
        <f t="shared" si="2"/>
        <v/>
      </c>
      <c r="M32" s="51"/>
      <c r="N32" s="52"/>
    </row>
    <row r="33" spans="1:15" ht="14.25">
      <c r="A33" s="44"/>
      <c r="B33" s="45">
        <v>20</v>
      </c>
      <c r="C33" s="46"/>
      <c r="D33" s="87"/>
      <c r="E33" s="47"/>
      <c r="F33" s="47"/>
      <c r="G33" s="48"/>
      <c r="H33" s="49" t="str">
        <f t="shared" si="0"/>
        <v/>
      </c>
      <c r="I33" s="53"/>
      <c r="J33" s="88" t="str">
        <f t="shared" si="1"/>
        <v/>
      </c>
      <c r="K33" s="52"/>
      <c r="L33" s="28" t="str">
        <f t="shared" si="2"/>
        <v/>
      </c>
      <c r="M33" s="51"/>
      <c r="N33" s="52"/>
    </row>
    <row r="34" spans="1:15" ht="14.25">
      <c r="A34" s="44"/>
      <c r="B34" s="45">
        <v>21</v>
      </c>
      <c r="C34" s="46"/>
      <c r="D34" s="87"/>
      <c r="E34" s="47"/>
      <c r="F34" s="47"/>
      <c r="G34" s="48"/>
      <c r="H34" s="49" t="str">
        <f t="shared" si="0"/>
        <v/>
      </c>
      <c r="I34" s="53"/>
      <c r="J34" s="88" t="str">
        <f t="shared" si="1"/>
        <v/>
      </c>
      <c r="K34" s="52"/>
      <c r="L34" s="28" t="str">
        <f t="shared" si="2"/>
        <v/>
      </c>
      <c r="M34" s="51"/>
      <c r="N34" s="52"/>
    </row>
    <row r="35" spans="1:15" ht="14.25">
      <c r="A35" s="44"/>
      <c r="B35" s="45">
        <v>22</v>
      </c>
      <c r="C35" s="46"/>
      <c r="D35" s="87"/>
      <c r="E35" s="47"/>
      <c r="F35" s="47"/>
      <c r="G35" s="48"/>
      <c r="H35" s="49" t="str">
        <f t="shared" si="0"/>
        <v/>
      </c>
      <c r="I35" s="53"/>
      <c r="J35" s="88" t="str">
        <f t="shared" si="1"/>
        <v/>
      </c>
      <c r="K35" s="52"/>
      <c r="L35" s="28" t="str">
        <f t="shared" si="2"/>
        <v/>
      </c>
      <c r="M35" s="51"/>
      <c r="N35" s="52"/>
    </row>
    <row r="36" spans="1:15" ht="14.25">
      <c r="A36" s="44"/>
      <c r="B36" s="45">
        <v>23</v>
      </c>
      <c r="C36" s="46"/>
      <c r="D36" s="87"/>
      <c r="E36" s="47"/>
      <c r="F36" s="47"/>
      <c r="G36" s="48"/>
      <c r="H36" s="49" t="str">
        <f t="shared" si="0"/>
        <v/>
      </c>
      <c r="I36" s="53"/>
      <c r="J36" s="88" t="str">
        <f t="shared" si="1"/>
        <v/>
      </c>
      <c r="K36" s="52"/>
      <c r="L36" s="28" t="str">
        <f t="shared" si="2"/>
        <v/>
      </c>
      <c r="M36" s="51"/>
      <c r="N36" s="52"/>
    </row>
    <row r="37" spans="1:15" ht="14.25">
      <c r="A37" s="44"/>
      <c r="B37" s="45">
        <v>24</v>
      </c>
      <c r="C37" s="46"/>
      <c r="D37" s="87"/>
      <c r="E37" s="47"/>
      <c r="F37" s="47"/>
      <c r="G37" s="48"/>
      <c r="H37" s="49" t="str">
        <f t="shared" si="0"/>
        <v/>
      </c>
      <c r="I37" s="53"/>
      <c r="J37" s="88" t="str">
        <f t="shared" si="1"/>
        <v/>
      </c>
      <c r="K37" s="52"/>
      <c r="L37" s="28" t="str">
        <f t="shared" si="2"/>
        <v/>
      </c>
      <c r="M37" s="51"/>
      <c r="N37" s="52"/>
    </row>
    <row r="38" spans="1:15" ht="14.25">
      <c r="A38" s="44"/>
      <c r="B38" s="45">
        <v>25</v>
      </c>
      <c r="C38" s="46"/>
      <c r="D38" s="87"/>
      <c r="E38" s="47"/>
      <c r="F38" s="47"/>
      <c r="G38" s="48"/>
      <c r="H38" s="49" t="str">
        <f t="shared" si="0"/>
        <v/>
      </c>
      <c r="I38" s="53"/>
      <c r="J38" s="88" t="str">
        <f t="shared" si="1"/>
        <v/>
      </c>
      <c r="K38" s="52"/>
      <c r="L38" s="28" t="str">
        <f t="shared" si="2"/>
        <v/>
      </c>
      <c r="M38" s="51"/>
      <c r="N38" s="52"/>
    </row>
    <row r="39" spans="1:15" ht="14.25">
      <c r="A39" s="44"/>
      <c r="B39" s="45">
        <v>26</v>
      </c>
      <c r="C39" s="46"/>
      <c r="D39" s="87"/>
      <c r="E39" s="47"/>
      <c r="F39" s="47"/>
      <c r="G39" s="48"/>
      <c r="H39" s="49" t="str">
        <f t="shared" si="0"/>
        <v/>
      </c>
      <c r="I39" s="53"/>
      <c r="J39" s="88" t="str">
        <f t="shared" si="1"/>
        <v/>
      </c>
      <c r="K39" s="52"/>
      <c r="L39" s="28" t="str">
        <f t="shared" si="2"/>
        <v/>
      </c>
      <c r="M39" s="51"/>
      <c r="N39" s="52"/>
    </row>
    <row r="40" spans="1:15" ht="14.25">
      <c r="A40" s="44"/>
      <c r="B40" s="45">
        <v>27</v>
      </c>
      <c r="C40" s="46"/>
      <c r="D40" s="87"/>
      <c r="E40" s="47"/>
      <c r="F40" s="47"/>
      <c r="G40" s="48"/>
      <c r="H40" s="49" t="str">
        <f t="shared" si="0"/>
        <v/>
      </c>
      <c r="I40" s="53"/>
      <c r="J40" s="88" t="str">
        <f t="shared" si="1"/>
        <v/>
      </c>
      <c r="K40" s="52"/>
      <c r="L40" s="28" t="str">
        <f t="shared" si="2"/>
        <v/>
      </c>
      <c r="M40" s="51"/>
      <c r="N40" s="52"/>
    </row>
    <row r="41" spans="1:15" ht="14.25">
      <c r="A41" s="44"/>
      <c r="B41" s="45">
        <v>28</v>
      </c>
      <c r="C41" s="46"/>
      <c r="D41" s="87"/>
      <c r="E41" s="47"/>
      <c r="F41" s="47"/>
      <c r="G41" s="48"/>
      <c r="H41" s="49" t="str">
        <f t="shared" si="0"/>
        <v/>
      </c>
      <c r="I41" s="53"/>
      <c r="J41" s="88" t="str">
        <f t="shared" si="1"/>
        <v/>
      </c>
      <c r="K41" s="52"/>
      <c r="L41" s="28" t="str">
        <f t="shared" si="2"/>
        <v/>
      </c>
      <c r="M41" s="51"/>
      <c r="N41" s="52"/>
    </row>
    <row r="42" spans="1:15" ht="14.25">
      <c r="A42" s="44"/>
      <c r="B42" s="45">
        <v>29</v>
      </c>
      <c r="C42" s="46"/>
      <c r="D42" s="87"/>
      <c r="E42" s="47"/>
      <c r="F42" s="47"/>
      <c r="G42" s="48"/>
      <c r="H42" s="49" t="str">
        <f t="shared" si="0"/>
        <v/>
      </c>
      <c r="I42" s="53"/>
      <c r="J42" s="88" t="str">
        <f t="shared" si="1"/>
        <v/>
      </c>
      <c r="K42" s="52"/>
      <c r="L42" s="28" t="str">
        <f t="shared" si="2"/>
        <v/>
      </c>
      <c r="M42" s="51"/>
      <c r="N42" s="52"/>
    </row>
    <row r="43" spans="1:15" ht="14.25">
      <c r="A43" s="44"/>
      <c r="B43" s="45">
        <v>30</v>
      </c>
      <c r="C43" s="46"/>
      <c r="D43" s="87"/>
      <c r="E43" s="47"/>
      <c r="F43" s="47"/>
      <c r="G43" s="48"/>
      <c r="H43" s="49" t="str">
        <f t="shared" si="0"/>
        <v/>
      </c>
      <c r="I43" s="53"/>
      <c r="J43" s="88" t="str">
        <f t="shared" si="1"/>
        <v/>
      </c>
      <c r="K43" s="52"/>
      <c r="L43" s="28" t="str">
        <f t="shared" si="2"/>
        <v/>
      </c>
      <c r="M43" s="51"/>
      <c r="N43" s="52"/>
    </row>
    <row r="44" spans="1:15" ht="14.25">
      <c r="A44" s="44"/>
      <c r="B44" s="45">
        <v>31</v>
      </c>
      <c r="C44" s="46"/>
      <c r="D44" s="87"/>
      <c r="E44" s="47"/>
      <c r="F44" s="47"/>
      <c r="G44" s="48"/>
      <c r="H44" s="49" t="str">
        <f t="shared" si="0"/>
        <v/>
      </c>
      <c r="I44" s="53"/>
      <c r="J44" s="88" t="str">
        <f t="shared" si="1"/>
        <v/>
      </c>
      <c r="K44" s="52"/>
      <c r="L44" s="28" t="str">
        <f t="shared" si="2"/>
        <v/>
      </c>
      <c r="M44" s="51"/>
      <c r="N44" s="52"/>
      <c r="O44" s="54"/>
    </row>
    <row r="45" spans="1:15" ht="14.25">
      <c r="A45" s="44"/>
      <c r="B45" s="45">
        <v>32</v>
      </c>
      <c r="C45" s="46"/>
      <c r="D45" s="87"/>
      <c r="E45" s="47"/>
      <c r="F45" s="47"/>
      <c r="G45" s="48"/>
      <c r="H45" s="49" t="str">
        <f t="shared" si="0"/>
        <v/>
      </c>
      <c r="I45" s="53"/>
      <c r="J45" s="88" t="str">
        <f t="shared" si="1"/>
        <v/>
      </c>
      <c r="K45" s="52"/>
      <c r="L45" s="28" t="str">
        <f t="shared" si="2"/>
        <v/>
      </c>
      <c r="M45" s="51"/>
      <c r="N45" s="52"/>
      <c r="O45" s="54"/>
    </row>
    <row r="46" spans="1:15" ht="14.25">
      <c r="A46" s="44"/>
      <c r="B46" s="45">
        <v>33</v>
      </c>
      <c r="C46" s="46"/>
      <c r="D46" s="87"/>
      <c r="E46" s="47"/>
      <c r="F46" s="47"/>
      <c r="G46" s="48"/>
      <c r="H46" s="49" t="str">
        <f t="shared" si="0"/>
        <v/>
      </c>
      <c r="I46" s="53"/>
      <c r="J46" s="88" t="str">
        <f t="shared" si="1"/>
        <v/>
      </c>
      <c r="K46" s="52"/>
      <c r="L46" s="28" t="str">
        <f t="shared" si="2"/>
        <v/>
      </c>
      <c r="M46" s="51"/>
      <c r="N46" s="52"/>
      <c r="O46" s="54"/>
    </row>
    <row r="47" spans="1:15" ht="14.25">
      <c r="A47" s="44"/>
      <c r="B47" s="45">
        <v>34</v>
      </c>
      <c r="C47" s="46"/>
      <c r="D47" s="87"/>
      <c r="E47" s="47"/>
      <c r="F47" s="47"/>
      <c r="G47" s="48"/>
      <c r="H47" s="49" t="str">
        <f t="shared" si="0"/>
        <v/>
      </c>
      <c r="I47" s="53"/>
      <c r="J47" s="88" t="str">
        <f t="shared" si="1"/>
        <v/>
      </c>
      <c r="K47" s="52"/>
      <c r="L47" s="28" t="str">
        <f t="shared" si="2"/>
        <v/>
      </c>
      <c r="M47" s="51"/>
      <c r="N47" s="52"/>
      <c r="O47" s="54"/>
    </row>
    <row r="48" spans="1:15" ht="14.25">
      <c r="A48" s="44"/>
      <c r="B48" s="45">
        <v>35</v>
      </c>
      <c r="C48" s="46"/>
      <c r="D48" s="87"/>
      <c r="E48" s="47"/>
      <c r="F48" s="47"/>
      <c r="G48" s="48"/>
      <c r="H48" s="49" t="str">
        <f t="shared" si="0"/>
        <v/>
      </c>
      <c r="I48" s="53"/>
      <c r="J48" s="88" t="str">
        <f t="shared" si="1"/>
        <v/>
      </c>
      <c r="K48" s="52"/>
      <c r="L48" s="28" t="str">
        <f t="shared" si="2"/>
        <v/>
      </c>
      <c r="M48" s="51"/>
      <c r="N48" s="52"/>
      <c r="O48" s="54"/>
    </row>
    <row r="49" spans="1:15" ht="14.25">
      <c r="A49" s="44"/>
      <c r="B49" s="45">
        <v>36</v>
      </c>
      <c r="C49" s="46"/>
      <c r="D49" s="87"/>
      <c r="E49" s="47"/>
      <c r="F49" s="47"/>
      <c r="G49" s="48"/>
      <c r="H49" s="49" t="str">
        <f t="shared" si="0"/>
        <v/>
      </c>
      <c r="I49" s="53"/>
      <c r="J49" s="88" t="str">
        <f t="shared" si="1"/>
        <v/>
      </c>
      <c r="K49" s="52"/>
      <c r="L49" s="28" t="str">
        <f t="shared" si="2"/>
        <v/>
      </c>
      <c r="M49" s="51"/>
      <c r="N49" s="52"/>
      <c r="O49" s="54"/>
    </row>
    <row r="50" spans="1:15" ht="14.25">
      <c r="A50" s="44"/>
      <c r="B50" s="45">
        <v>37</v>
      </c>
      <c r="C50" s="46"/>
      <c r="D50" s="87"/>
      <c r="E50" s="47"/>
      <c r="F50" s="47"/>
      <c r="G50" s="48"/>
      <c r="H50" s="49" t="str">
        <f t="shared" si="0"/>
        <v/>
      </c>
      <c r="I50" s="53"/>
      <c r="J50" s="88" t="str">
        <f t="shared" si="1"/>
        <v/>
      </c>
      <c r="K50" s="52"/>
      <c r="L50" s="28" t="str">
        <f t="shared" si="2"/>
        <v/>
      </c>
      <c r="M50" s="51"/>
      <c r="N50" s="52"/>
      <c r="O50" s="54"/>
    </row>
    <row r="51" spans="1:15" ht="14.25">
      <c r="A51" s="44"/>
      <c r="B51" s="45">
        <v>38</v>
      </c>
      <c r="C51" s="46"/>
      <c r="D51" s="87"/>
      <c r="E51" s="47"/>
      <c r="F51" s="47"/>
      <c r="G51" s="48"/>
      <c r="H51" s="49" t="str">
        <f t="shared" si="0"/>
        <v/>
      </c>
      <c r="I51" s="53"/>
      <c r="J51" s="88" t="str">
        <f t="shared" si="1"/>
        <v/>
      </c>
      <c r="K51" s="52"/>
      <c r="L51" s="28" t="str">
        <f t="shared" si="2"/>
        <v/>
      </c>
      <c r="M51" s="51"/>
      <c r="N51" s="52"/>
      <c r="O51" s="54"/>
    </row>
    <row r="52" spans="1:15" ht="14.25">
      <c r="A52" s="44"/>
      <c r="B52" s="45">
        <v>39</v>
      </c>
      <c r="C52" s="46"/>
      <c r="D52" s="87"/>
      <c r="E52" s="47"/>
      <c r="F52" s="47"/>
      <c r="G52" s="48"/>
      <c r="H52" s="49" t="str">
        <f t="shared" si="0"/>
        <v/>
      </c>
      <c r="I52" s="53"/>
      <c r="J52" s="88" t="str">
        <f t="shared" si="1"/>
        <v/>
      </c>
      <c r="K52" s="52"/>
      <c r="L52" s="28" t="str">
        <f t="shared" si="2"/>
        <v/>
      </c>
      <c r="M52" s="51"/>
      <c r="N52" s="52"/>
      <c r="O52" s="54"/>
    </row>
    <row r="53" spans="1:15" ht="14.25">
      <c r="A53" s="44"/>
      <c r="B53" s="45">
        <v>40</v>
      </c>
      <c r="C53" s="46"/>
      <c r="D53" s="87"/>
      <c r="E53" s="47"/>
      <c r="F53" s="47"/>
      <c r="G53" s="48"/>
      <c r="H53" s="49" t="str">
        <f t="shared" si="0"/>
        <v/>
      </c>
      <c r="I53" s="53"/>
      <c r="J53" s="88" t="str">
        <f t="shared" si="1"/>
        <v/>
      </c>
      <c r="K53" s="52"/>
      <c r="L53" s="28" t="str">
        <f t="shared" si="2"/>
        <v/>
      </c>
      <c r="M53" s="51"/>
      <c r="N53" s="52"/>
      <c r="O53" s="54"/>
    </row>
    <row r="54" spans="1:15" ht="14.25">
      <c r="A54" s="44"/>
      <c r="B54" s="45">
        <v>41</v>
      </c>
      <c r="C54" s="46"/>
      <c r="D54" s="87"/>
      <c r="E54" s="47"/>
      <c r="F54" s="47"/>
      <c r="G54" s="48"/>
      <c r="H54" s="49" t="str">
        <f t="shared" si="0"/>
        <v/>
      </c>
      <c r="I54" s="53"/>
      <c r="J54" s="88" t="str">
        <f t="shared" si="1"/>
        <v/>
      </c>
      <c r="K54" s="52"/>
      <c r="L54" s="28" t="str">
        <f t="shared" si="2"/>
        <v/>
      </c>
      <c r="M54" s="51"/>
      <c r="N54" s="52"/>
      <c r="O54" s="54"/>
    </row>
    <row r="55" spans="1:15" ht="14.25">
      <c r="A55" s="44"/>
      <c r="B55" s="45">
        <v>42</v>
      </c>
      <c r="C55" s="46"/>
      <c r="D55" s="87"/>
      <c r="E55" s="47"/>
      <c r="F55" s="47"/>
      <c r="G55" s="48"/>
      <c r="H55" s="49" t="str">
        <f t="shared" si="0"/>
        <v/>
      </c>
      <c r="I55" s="53"/>
      <c r="J55" s="88" t="str">
        <f t="shared" si="1"/>
        <v/>
      </c>
      <c r="K55" s="52"/>
      <c r="L55" s="28" t="str">
        <f t="shared" si="2"/>
        <v/>
      </c>
      <c r="M55" s="51"/>
      <c r="N55" s="52"/>
      <c r="O55" s="54"/>
    </row>
    <row r="56" spans="1:15" ht="14.25">
      <c r="A56" s="44"/>
      <c r="B56" s="45">
        <v>43</v>
      </c>
      <c r="C56" s="46"/>
      <c r="D56" s="87"/>
      <c r="E56" s="47"/>
      <c r="F56" s="47"/>
      <c r="G56" s="48"/>
      <c r="H56" s="49" t="str">
        <f t="shared" si="0"/>
        <v/>
      </c>
      <c r="I56" s="53"/>
      <c r="J56" s="88" t="str">
        <f t="shared" si="1"/>
        <v/>
      </c>
      <c r="K56" s="52"/>
      <c r="L56" s="28" t="str">
        <f t="shared" si="2"/>
        <v/>
      </c>
      <c r="M56" s="51"/>
      <c r="N56" s="52"/>
      <c r="O56" s="54"/>
    </row>
    <row r="57" spans="1:15" ht="14.25">
      <c r="A57" s="44"/>
      <c r="B57" s="45">
        <v>44</v>
      </c>
      <c r="C57" s="46"/>
      <c r="D57" s="87"/>
      <c r="E57" s="47"/>
      <c r="F57" s="47"/>
      <c r="G57" s="48"/>
      <c r="H57" s="49" t="str">
        <f t="shared" si="0"/>
        <v/>
      </c>
      <c r="I57" s="53"/>
      <c r="J57" s="88" t="str">
        <f t="shared" si="1"/>
        <v/>
      </c>
      <c r="K57" s="52"/>
      <c r="L57" s="28" t="str">
        <f t="shared" si="2"/>
        <v/>
      </c>
      <c r="M57" s="51"/>
      <c r="N57" s="52"/>
      <c r="O57" s="54"/>
    </row>
    <row r="58" spans="1:15" ht="14.25">
      <c r="A58" s="44"/>
      <c r="B58" s="45">
        <v>45</v>
      </c>
      <c r="C58" s="46"/>
      <c r="D58" s="87"/>
      <c r="E58" s="47"/>
      <c r="F58" s="47"/>
      <c r="G58" s="48"/>
      <c r="H58" s="49" t="str">
        <f t="shared" si="0"/>
        <v/>
      </c>
      <c r="I58" s="53"/>
      <c r="J58" s="88" t="str">
        <f t="shared" si="1"/>
        <v/>
      </c>
      <c r="K58" s="52"/>
      <c r="L58" s="28" t="str">
        <f t="shared" si="2"/>
        <v/>
      </c>
      <c r="M58" s="51"/>
      <c r="N58" s="52"/>
      <c r="O58" s="54"/>
    </row>
    <row r="59" spans="1:15" ht="14.25">
      <c r="A59" s="44"/>
      <c r="B59" s="45">
        <v>46</v>
      </c>
      <c r="C59" s="46"/>
      <c r="D59" s="87"/>
      <c r="E59" s="47"/>
      <c r="F59" s="47"/>
      <c r="G59" s="48"/>
      <c r="H59" s="49" t="str">
        <f t="shared" si="0"/>
        <v/>
      </c>
      <c r="I59" s="53"/>
      <c r="J59" s="88" t="str">
        <f t="shared" si="1"/>
        <v/>
      </c>
      <c r="K59" s="52"/>
      <c r="L59" s="28" t="str">
        <f t="shared" si="2"/>
        <v/>
      </c>
      <c r="M59" s="51"/>
      <c r="N59" s="52"/>
      <c r="O59" s="54"/>
    </row>
    <row r="60" spans="1:15" ht="14.25">
      <c r="A60" s="44"/>
      <c r="B60" s="45">
        <v>47</v>
      </c>
      <c r="C60" s="46"/>
      <c r="D60" s="87"/>
      <c r="E60" s="47"/>
      <c r="F60" s="47"/>
      <c r="G60" s="48"/>
      <c r="H60" s="49" t="str">
        <f t="shared" si="0"/>
        <v/>
      </c>
      <c r="I60" s="53"/>
      <c r="J60" s="88" t="str">
        <f t="shared" si="1"/>
        <v/>
      </c>
      <c r="K60" s="52"/>
      <c r="L60" s="28" t="str">
        <f t="shared" si="2"/>
        <v/>
      </c>
      <c r="M60" s="51"/>
      <c r="N60" s="52"/>
      <c r="O60" s="54"/>
    </row>
    <row r="61" spans="1:15" ht="14.25">
      <c r="A61" s="44"/>
      <c r="B61" s="45">
        <v>48</v>
      </c>
      <c r="C61" s="46"/>
      <c r="D61" s="87"/>
      <c r="E61" s="47"/>
      <c r="F61" s="47"/>
      <c r="G61" s="48"/>
      <c r="H61" s="49" t="str">
        <f t="shared" si="0"/>
        <v/>
      </c>
      <c r="I61" s="53"/>
      <c r="J61" s="88" t="str">
        <f t="shared" si="1"/>
        <v/>
      </c>
      <c r="K61" s="52"/>
      <c r="L61" s="28" t="str">
        <f t="shared" si="2"/>
        <v/>
      </c>
      <c r="M61" s="51"/>
      <c r="N61" s="52"/>
      <c r="O61" s="54"/>
    </row>
    <row r="62" spans="1:15" ht="14.25">
      <c r="A62" s="44"/>
      <c r="B62" s="45">
        <v>49</v>
      </c>
      <c r="C62" s="46"/>
      <c r="D62" s="87"/>
      <c r="E62" s="47"/>
      <c r="F62" s="47"/>
      <c r="G62" s="48"/>
      <c r="H62" s="49" t="str">
        <f t="shared" si="0"/>
        <v/>
      </c>
      <c r="I62" s="53"/>
      <c r="J62" s="88" t="str">
        <f t="shared" si="1"/>
        <v/>
      </c>
      <c r="K62" s="52"/>
      <c r="L62" s="28" t="str">
        <f t="shared" si="2"/>
        <v/>
      </c>
      <c r="M62" s="51"/>
      <c r="N62" s="52"/>
      <c r="O62" s="54"/>
    </row>
    <row r="63" spans="1:15" ht="14.25">
      <c r="A63" s="44"/>
      <c r="B63" s="45">
        <v>50</v>
      </c>
      <c r="C63" s="46"/>
      <c r="D63" s="87"/>
      <c r="E63" s="47"/>
      <c r="F63" s="47"/>
      <c r="G63" s="48"/>
      <c r="H63" s="49" t="str">
        <f t="shared" si="0"/>
        <v/>
      </c>
      <c r="I63" s="53"/>
      <c r="J63" s="88" t="str">
        <f t="shared" si="1"/>
        <v/>
      </c>
      <c r="K63" s="52"/>
      <c r="L63" s="28" t="str">
        <f t="shared" si="2"/>
        <v/>
      </c>
      <c r="M63" s="51"/>
      <c r="N63" s="52"/>
      <c r="O63" s="54"/>
    </row>
    <row r="64" spans="1:15" ht="14.25">
      <c r="A64" s="44"/>
      <c r="B64" s="45">
        <v>51</v>
      </c>
      <c r="C64" s="46"/>
      <c r="D64" s="87"/>
      <c r="E64" s="47"/>
      <c r="F64" s="47"/>
      <c r="G64" s="48"/>
      <c r="H64" s="49" t="str">
        <f t="shared" si="0"/>
        <v/>
      </c>
      <c r="I64" s="53"/>
      <c r="J64" s="88" t="str">
        <f t="shared" si="1"/>
        <v/>
      </c>
      <c r="K64" s="52"/>
      <c r="L64" s="28" t="str">
        <f t="shared" si="2"/>
        <v/>
      </c>
      <c r="M64" s="51"/>
      <c r="N64" s="52"/>
      <c r="O64" s="54"/>
    </row>
    <row r="65" spans="1:15" ht="14.25">
      <c r="A65" s="44"/>
      <c r="B65" s="45">
        <v>52</v>
      </c>
      <c r="C65" s="46"/>
      <c r="D65" s="87"/>
      <c r="E65" s="47"/>
      <c r="F65" s="47"/>
      <c r="G65" s="48"/>
      <c r="H65" s="49" t="str">
        <f t="shared" si="0"/>
        <v/>
      </c>
      <c r="I65" s="53"/>
      <c r="J65" s="88" t="str">
        <f t="shared" si="1"/>
        <v/>
      </c>
      <c r="K65" s="52"/>
      <c r="L65" s="28" t="str">
        <f t="shared" si="2"/>
        <v/>
      </c>
      <c r="M65" s="51"/>
      <c r="N65" s="52"/>
      <c r="O65" s="54"/>
    </row>
    <row r="66" spans="1:15" ht="14.25">
      <c r="A66" s="44"/>
      <c r="B66" s="45">
        <v>53</v>
      </c>
      <c r="C66" s="46"/>
      <c r="D66" s="87"/>
      <c r="E66" s="47"/>
      <c r="F66" s="47"/>
      <c r="G66" s="48"/>
      <c r="H66" s="49" t="str">
        <f t="shared" si="0"/>
        <v/>
      </c>
      <c r="I66" s="53"/>
      <c r="J66" s="88" t="str">
        <f t="shared" si="1"/>
        <v/>
      </c>
      <c r="K66" s="52"/>
      <c r="L66" s="28" t="str">
        <f t="shared" si="2"/>
        <v/>
      </c>
      <c r="M66" s="51"/>
      <c r="N66" s="52"/>
      <c r="O66" s="54"/>
    </row>
    <row r="67" spans="1:15" ht="14.25">
      <c r="A67" s="44"/>
      <c r="B67" s="45">
        <v>54</v>
      </c>
      <c r="C67" s="46"/>
      <c r="D67" s="87"/>
      <c r="E67" s="47"/>
      <c r="F67" s="47"/>
      <c r="G67" s="48"/>
      <c r="H67" s="49" t="str">
        <f t="shared" si="0"/>
        <v/>
      </c>
      <c r="I67" s="53"/>
      <c r="J67" s="88" t="str">
        <f t="shared" si="1"/>
        <v/>
      </c>
      <c r="K67" s="52"/>
      <c r="L67" s="28" t="str">
        <f t="shared" si="2"/>
        <v/>
      </c>
      <c r="M67" s="51"/>
      <c r="N67" s="52"/>
      <c r="O67" s="54"/>
    </row>
    <row r="68" spans="1:15" ht="14.25">
      <c r="A68" s="44"/>
      <c r="B68" s="45">
        <v>55</v>
      </c>
      <c r="C68" s="46"/>
      <c r="D68" s="87"/>
      <c r="E68" s="47"/>
      <c r="F68" s="47"/>
      <c r="G68" s="48"/>
      <c r="H68" s="49" t="str">
        <f t="shared" si="0"/>
        <v/>
      </c>
      <c r="I68" s="53"/>
      <c r="J68" s="88" t="str">
        <f t="shared" si="1"/>
        <v/>
      </c>
      <c r="K68" s="52"/>
      <c r="L68" s="28" t="str">
        <f t="shared" si="2"/>
        <v/>
      </c>
      <c r="M68" s="51"/>
      <c r="N68" s="52"/>
      <c r="O68" s="54"/>
    </row>
    <row r="69" spans="1:15" ht="14.25">
      <c r="A69" s="44"/>
      <c r="B69" s="45">
        <v>56</v>
      </c>
      <c r="C69" s="46"/>
      <c r="D69" s="87"/>
      <c r="E69" s="47"/>
      <c r="F69" s="47"/>
      <c r="G69" s="48"/>
      <c r="H69" s="49" t="str">
        <f t="shared" si="0"/>
        <v/>
      </c>
      <c r="I69" s="53"/>
      <c r="J69" s="88" t="str">
        <f t="shared" si="1"/>
        <v/>
      </c>
      <c r="K69" s="52"/>
      <c r="L69" s="28" t="str">
        <f t="shared" si="2"/>
        <v/>
      </c>
      <c r="M69" s="51"/>
      <c r="N69" s="52"/>
      <c r="O69" s="54"/>
    </row>
    <row r="70" spans="1:15" ht="14.25">
      <c r="A70" s="44"/>
      <c r="B70" s="45">
        <v>57</v>
      </c>
      <c r="C70" s="46"/>
      <c r="D70" s="87"/>
      <c r="E70" s="47"/>
      <c r="F70" s="47"/>
      <c r="G70" s="48"/>
      <c r="H70" s="49" t="str">
        <f t="shared" si="0"/>
        <v/>
      </c>
      <c r="I70" s="53"/>
      <c r="J70" s="88" t="str">
        <f t="shared" si="1"/>
        <v/>
      </c>
      <c r="K70" s="52"/>
      <c r="L70" s="28" t="str">
        <f t="shared" si="2"/>
        <v/>
      </c>
      <c r="M70" s="51"/>
      <c r="N70" s="52"/>
      <c r="O70" s="54"/>
    </row>
    <row r="71" spans="1:15" ht="14.25">
      <c r="A71" s="44"/>
      <c r="B71" s="45">
        <v>58</v>
      </c>
      <c r="C71" s="46"/>
      <c r="D71" s="87"/>
      <c r="E71" s="47"/>
      <c r="F71" s="47"/>
      <c r="G71" s="48"/>
      <c r="H71" s="49" t="str">
        <f t="shared" si="0"/>
        <v/>
      </c>
      <c r="I71" s="53"/>
      <c r="J71" s="88" t="str">
        <f t="shared" si="1"/>
        <v/>
      </c>
      <c r="K71" s="52"/>
      <c r="L71" s="28" t="str">
        <f t="shared" si="2"/>
        <v/>
      </c>
      <c r="M71" s="51"/>
      <c r="N71" s="52"/>
      <c r="O71" s="54"/>
    </row>
    <row r="72" spans="1:15" ht="14.25">
      <c r="A72" s="44"/>
      <c r="B72" s="45">
        <v>59</v>
      </c>
      <c r="C72" s="46"/>
      <c r="D72" s="87"/>
      <c r="E72" s="47"/>
      <c r="F72" s="47"/>
      <c r="G72" s="48"/>
      <c r="H72" s="49" t="str">
        <f t="shared" si="0"/>
        <v/>
      </c>
      <c r="I72" s="53"/>
      <c r="J72" s="88" t="str">
        <f t="shared" si="1"/>
        <v/>
      </c>
      <c r="K72" s="52"/>
      <c r="L72" s="28" t="str">
        <f t="shared" si="2"/>
        <v/>
      </c>
      <c r="M72" s="51"/>
      <c r="N72" s="52"/>
      <c r="O72" s="54"/>
    </row>
    <row r="73" spans="1:15" ht="14.25">
      <c r="A73" s="44"/>
      <c r="B73" s="45">
        <v>60</v>
      </c>
      <c r="C73" s="46"/>
      <c r="D73" s="87"/>
      <c r="E73" s="47"/>
      <c r="F73" s="47"/>
      <c r="G73" s="48"/>
      <c r="H73" s="49" t="str">
        <f t="shared" si="0"/>
        <v/>
      </c>
      <c r="I73" s="53"/>
      <c r="J73" s="88" t="str">
        <f t="shared" si="1"/>
        <v/>
      </c>
      <c r="K73" s="52"/>
      <c r="L73" s="28" t="str">
        <f t="shared" si="2"/>
        <v/>
      </c>
      <c r="M73" s="51"/>
      <c r="N73" s="52"/>
      <c r="O73" s="54"/>
    </row>
    <row r="74" spans="1:15" ht="14.25">
      <c r="A74" s="44"/>
      <c r="B74" s="45">
        <v>61</v>
      </c>
      <c r="C74" s="46"/>
      <c r="D74" s="87"/>
      <c r="E74" s="47"/>
      <c r="F74" s="47"/>
      <c r="G74" s="48"/>
      <c r="H74" s="49" t="str">
        <f t="shared" si="0"/>
        <v/>
      </c>
      <c r="I74" s="53"/>
      <c r="J74" s="88" t="str">
        <f t="shared" si="1"/>
        <v/>
      </c>
      <c r="K74" s="52"/>
      <c r="L74" s="28" t="str">
        <f t="shared" si="2"/>
        <v/>
      </c>
      <c r="M74" s="51"/>
      <c r="N74" s="52"/>
      <c r="O74" s="54"/>
    </row>
    <row r="75" spans="1:15" ht="14.25">
      <c r="A75" s="44"/>
      <c r="B75" s="45">
        <v>62</v>
      </c>
      <c r="C75" s="46"/>
      <c r="D75" s="87"/>
      <c r="E75" s="47"/>
      <c r="F75" s="47"/>
      <c r="G75" s="48"/>
      <c r="H75" s="49" t="str">
        <f t="shared" si="0"/>
        <v/>
      </c>
      <c r="I75" s="53"/>
      <c r="J75" s="88" t="str">
        <f t="shared" si="1"/>
        <v/>
      </c>
      <c r="K75" s="52"/>
      <c r="L75" s="28" t="str">
        <f t="shared" si="2"/>
        <v/>
      </c>
      <c r="M75" s="51"/>
      <c r="N75" s="52"/>
      <c r="O75" s="54"/>
    </row>
    <row r="76" spans="1:15" ht="14.25">
      <c r="A76" s="44"/>
      <c r="B76" s="45">
        <v>63</v>
      </c>
      <c r="C76" s="46"/>
      <c r="D76" s="87"/>
      <c r="E76" s="47"/>
      <c r="F76" s="47"/>
      <c r="G76" s="48"/>
      <c r="H76" s="49" t="str">
        <f t="shared" si="0"/>
        <v/>
      </c>
      <c r="I76" s="53"/>
      <c r="J76" s="88" t="str">
        <f t="shared" si="1"/>
        <v/>
      </c>
      <c r="K76" s="52"/>
      <c r="L76" s="28" t="str">
        <f t="shared" si="2"/>
        <v/>
      </c>
      <c r="M76" s="51"/>
      <c r="N76" s="52"/>
      <c r="O76" s="54"/>
    </row>
    <row r="77" spans="1:15" ht="14.25">
      <c r="A77" s="44"/>
      <c r="B77" s="45">
        <v>64</v>
      </c>
      <c r="C77" s="46"/>
      <c r="D77" s="87"/>
      <c r="E77" s="47"/>
      <c r="F77" s="47"/>
      <c r="G77" s="48"/>
      <c r="H77" s="49" t="str">
        <f t="shared" si="0"/>
        <v/>
      </c>
      <c r="I77" s="53"/>
      <c r="J77" s="88" t="str">
        <f t="shared" si="1"/>
        <v/>
      </c>
      <c r="K77" s="52"/>
      <c r="L77" s="28" t="str">
        <f t="shared" si="2"/>
        <v/>
      </c>
      <c r="M77" s="51"/>
      <c r="N77" s="52"/>
      <c r="O77" s="54"/>
    </row>
    <row r="78" spans="1:15" ht="14.25">
      <c r="A78" s="44"/>
      <c r="B78" s="45">
        <v>65</v>
      </c>
      <c r="C78" s="46"/>
      <c r="D78" s="87"/>
      <c r="E78" s="47"/>
      <c r="F78" s="47"/>
      <c r="G78" s="48"/>
      <c r="H78" s="49" t="str">
        <f t="shared" si="0"/>
        <v/>
      </c>
      <c r="I78" s="53"/>
      <c r="J78" s="88" t="str">
        <f t="shared" si="1"/>
        <v/>
      </c>
      <c r="K78" s="52"/>
      <c r="L78" s="28" t="str">
        <f t="shared" si="2"/>
        <v/>
      </c>
      <c r="M78" s="51"/>
      <c r="N78" s="52"/>
      <c r="O78" s="54"/>
    </row>
    <row r="79" spans="1:15" ht="14.25">
      <c r="A79" s="44"/>
      <c r="B79" s="45">
        <v>66</v>
      </c>
      <c r="C79" s="46"/>
      <c r="D79" s="87"/>
      <c r="E79" s="47"/>
      <c r="F79" s="47"/>
      <c r="G79" s="48"/>
      <c r="H79" s="49" t="str">
        <f t="shared" ref="H79:H113" si="3">IF($C79&lt;&gt;"",(IF($F79="",DAY(DATE($C$9,$D$9+1,0)),$F79))-(IF($E79="",1,$E79))-MAX($G79-6,0)+1,"")</f>
        <v/>
      </c>
      <c r="I79" s="53"/>
      <c r="J79" s="88" t="str">
        <f t="shared" ref="J79:J113" si="4">IF($C79&lt;&gt;"",IF($I79="未作成（3月以上）",0.5,IF($I79="未作成（3月未満）",0.7,IF($I79="作成済",1,""))),"")</f>
        <v/>
      </c>
      <c r="K79" s="52"/>
      <c r="L79" s="28" t="str">
        <f t="shared" ref="L79:L113" si="5">IF($C79&lt;&gt;"",ROUNDDOWN($E$5*$J79*$J$5,-1)*$H79+($F$5+$G$5)*$H79-$K79,"")</f>
        <v/>
      </c>
      <c r="M79" s="51"/>
      <c r="N79" s="52"/>
      <c r="O79" s="54"/>
    </row>
    <row r="80" spans="1:15" ht="14.25">
      <c r="A80" s="44"/>
      <c r="B80" s="45">
        <v>67</v>
      </c>
      <c r="C80" s="46"/>
      <c r="D80" s="87"/>
      <c r="E80" s="47"/>
      <c r="F80" s="47"/>
      <c r="G80" s="48"/>
      <c r="H80" s="49" t="str">
        <f t="shared" si="3"/>
        <v/>
      </c>
      <c r="I80" s="53"/>
      <c r="J80" s="88" t="str">
        <f t="shared" si="4"/>
        <v/>
      </c>
      <c r="K80" s="52"/>
      <c r="L80" s="28" t="str">
        <f t="shared" si="5"/>
        <v/>
      </c>
      <c r="M80" s="51"/>
      <c r="N80" s="52"/>
      <c r="O80" s="54"/>
    </row>
    <row r="81" spans="1:15" ht="14.25">
      <c r="A81" s="44"/>
      <c r="B81" s="45">
        <v>68</v>
      </c>
      <c r="C81" s="46"/>
      <c r="D81" s="87"/>
      <c r="E81" s="47"/>
      <c r="F81" s="47"/>
      <c r="G81" s="48"/>
      <c r="H81" s="49" t="str">
        <f t="shared" si="3"/>
        <v/>
      </c>
      <c r="I81" s="53"/>
      <c r="J81" s="88" t="str">
        <f t="shared" si="4"/>
        <v/>
      </c>
      <c r="K81" s="52"/>
      <c r="L81" s="28" t="str">
        <f t="shared" si="5"/>
        <v/>
      </c>
      <c r="M81" s="51"/>
      <c r="N81" s="52"/>
      <c r="O81" s="54"/>
    </row>
    <row r="82" spans="1:15" ht="14.25">
      <c r="A82" s="44"/>
      <c r="B82" s="45">
        <v>69</v>
      </c>
      <c r="C82" s="46"/>
      <c r="D82" s="87"/>
      <c r="E82" s="47"/>
      <c r="F82" s="47"/>
      <c r="G82" s="48"/>
      <c r="H82" s="49" t="str">
        <f t="shared" si="3"/>
        <v/>
      </c>
      <c r="I82" s="53"/>
      <c r="J82" s="88" t="str">
        <f t="shared" si="4"/>
        <v/>
      </c>
      <c r="K82" s="52"/>
      <c r="L82" s="28" t="str">
        <f t="shared" si="5"/>
        <v/>
      </c>
      <c r="M82" s="51"/>
      <c r="N82" s="52"/>
      <c r="O82" s="54"/>
    </row>
    <row r="83" spans="1:15" ht="14.25">
      <c r="A83" s="44"/>
      <c r="B83" s="45">
        <v>70</v>
      </c>
      <c r="C83" s="46"/>
      <c r="D83" s="87"/>
      <c r="E83" s="47"/>
      <c r="F83" s="47"/>
      <c r="G83" s="48"/>
      <c r="H83" s="49" t="str">
        <f t="shared" si="3"/>
        <v/>
      </c>
      <c r="I83" s="53"/>
      <c r="J83" s="88" t="str">
        <f t="shared" si="4"/>
        <v/>
      </c>
      <c r="K83" s="52"/>
      <c r="L83" s="28" t="str">
        <f t="shared" si="5"/>
        <v/>
      </c>
      <c r="M83" s="51"/>
      <c r="N83" s="52"/>
      <c r="O83" s="54"/>
    </row>
    <row r="84" spans="1:15" ht="14.25">
      <c r="A84" s="44"/>
      <c r="B84" s="45">
        <v>71</v>
      </c>
      <c r="C84" s="46"/>
      <c r="D84" s="87"/>
      <c r="E84" s="47"/>
      <c r="F84" s="47"/>
      <c r="G84" s="48"/>
      <c r="H84" s="49" t="str">
        <f t="shared" si="3"/>
        <v/>
      </c>
      <c r="I84" s="53"/>
      <c r="J84" s="88" t="str">
        <f t="shared" si="4"/>
        <v/>
      </c>
      <c r="K84" s="52"/>
      <c r="L84" s="28" t="str">
        <f t="shared" si="5"/>
        <v/>
      </c>
      <c r="M84" s="51"/>
      <c r="N84" s="52"/>
      <c r="O84" s="54"/>
    </row>
    <row r="85" spans="1:15" ht="14.25">
      <c r="A85" s="44"/>
      <c r="B85" s="45">
        <v>72</v>
      </c>
      <c r="C85" s="46"/>
      <c r="D85" s="87"/>
      <c r="E85" s="47"/>
      <c r="F85" s="47"/>
      <c r="G85" s="48"/>
      <c r="H85" s="49" t="str">
        <f t="shared" si="3"/>
        <v/>
      </c>
      <c r="I85" s="53"/>
      <c r="J85" s="88" t="str">
        <f t="shared" si="4"/>
        <v/>
      </c>
      <c r="K85" s="52"/>
      <c r="L85" s="28" t="str">
        <f t="shared" si="5"/>
        <v/>
      </c>
      <c r="M85" s="51"/>
      <c r="N85" s="52"/>
      <c r="O85" s="54"/>
    </row>
    <row r="86" spans="1:15" ht="14.25">
      <c r="A86" s="44"/>
      <c r="B86" s="45">
        <v>73</v>
      </c>
      <c r="C86" s="46"/>
      <c r="D86" s="87"/>
      <c r="E86" s="47"/>
      <c r="F86" s="47"/>
      <c r="G86" s="48"/>
      <c r="H86" s="49" t="str">
        <f t="shared" si="3"/>
        <v/>
      </c>
      <c r="I86" s="53"/>
      <c r="J86" s="88" t="str">
        <f t="shared" si="4"/>
        <v/>
      </c>
      <c r="K86" s="52"/>
      <c r="L86" s="28" t="str">
        <f t="shared" si="5"/>
        <v/>
      </c>
      <c r="M86" s="51"/>
      <c r="N86" s="52"/>
      <c r="O86" s="54"/>
    </row>
    <row r="87" spans="1:15" ht="14.25">
      <c r="A87" s="44"/>
      <c r="B87" s="45">
        <v>74</v>
      </c>
      <c r="C87" s="46"/>
      <c r="D87" s="87"/>
      <c r="E87" s="47"/>
      <c r="F87" s="47"/>
      <c r="G87" s="48"/>
      <c r="H87" s="49" t="str">
        <f t="shared" si="3"/>
        <v/>
      </c>
      <c r="I87" s="53"/>
      <c r="J87" s="88" t="str">
        <f t="shared" si="4"/>
        <v/>
      </c>
      <c r="K87" s="52"/>
      <c r="L87" s="28" t="str">
        <f t="shared" si="5"/>
        <v/>
      </c>
      <c r="M87" s="51"/>
      <c r="N87" s="52"/>
      <c r="O87" s="54"/>
    </row>
    <row r="88" spans="1:15" ht="14.25">
      <c r="A88" s="44"/>
      <c r="B88" s="45">
        <v>75</v>
      </c>
      <c r="C88" s="46"/>
      <c r="D88" s="87"/>
      <c r="E88" s="47"/>
      <c r="F88" s="47"/>
      <c r="G88" s="48"/>
      <c r="H88" s="49" t="str">
        <f t="shared" si="3"/>
        <v/>
      </c>
      <c r="I88" s="53"/>
      <c r="J88" s="88" t="str">
        <f t="shared" si="4"/>
        <v/>
      </c>
      <c r="K88" s="52"/>
      <c r="L88" s="28" t="str">
        <f t="shared" si="5"/>
        <v/>
      </c>
      <c r="M88" s="51"/>
      <c r="N88" s="52"/>
      <c r="O88" s="54"/>
    </row>
    <row r="89" spans="1:15" ht="14.25">
      <c r="A89" s="44"/>
      <c r="B89" s="45">
        <v>76</v>
      </c>
      <c r="C89" s="46"/>
      <c r="D89" s="87"/>
      <c r="E89" s="47"/>
      <c r="F89" s="47"/>
      <c r="G89" s="48"/>
      <c r="H89" s="49" t="str">
        <f t="shared" si="3"/>
        <v/>
      </c>
      <c r="I89" s="53"/>
      <c r="J89" s="88" t="str">
        <f t="shared" si="4"/>
        <v/>
      </c>
      <c r="K89" s="52"/>
      <c r="L89" s="28" t="str">
        <f t="shared" si="5"/>
        <v/>
      </c>
      <c r="M89" s="51"/>
      <c r="N89" s="52"/>
      <c r="O89" s="54"/>
    </row>
    <row r="90" spans="1:15" ht="14.25">
      <c r="A90" s="44"/>
      <c r="B90" s="45">
        <v>77</v>
      </c>
      <c r="C90" s="46"/>
      <c r="D90" s="87"/>
      <c r="E90" s="47"/>
      <c r="F90" s="47"/>
      <c r="G90" s="48"/>
      <c r="H90" s="49" t="str">
        <f t="shared" si="3"/>
        <v/>
      </c>
      <c r="I90" s="53"/>
      <c r="J90" s="88" t="str">
        <f t="shared" si="4"/>
        <v/>
      </c>
      <c r="K90" s="52"/>
      <c r="L90" s="28" t="str">
        <f t="shared" si="5"/>
        <v/>
      </c>
      <c r="M90" s="51"/>
      <c r="N90" s="52"/>
      <c r="O90" s="54"/>
    </row>
    <row r="91" spans="1:15" ht="14.25">
      <c r="A91" s="44"/>
      <c r="B91" s="45">
        <v>78</v>
      </c>
      <c r="C91" s="46"/>
      <c r="D91" s="87"/>
      <c r="E91" s="47"/>
      <c r="F91" s="47"/>
      <c r="G91" s="48"/>
      <c r="H91" s="49" t="str">
        <f t="shared" si="3"/>
        <v/>
      </c>
      <c r="I91" s="53"/>
      <c r="J91" s="88" t="str">
        <f t="shared" si="4"/>
        <v/>
      </c>
      <c r="K91" s="52"/>
      <c r="L91" s="28" t="str">
        <f t="shared" si="5"/>
        <v/>
      </c>
      <c r="M91" s="51"/>
      <c r="N91" s="52"/>
      <c r="O91" s="54"/>
    </row>
    <row r="92" spans="1:15" ht="14.25">
      <c r="A92" s="44"/>
      <c r="B92" s="45">
        <v>79</v>
      </c>
      <c r="C92" s="46"/>
      <c r="D92" s="87"/>
      <c r="E92" s="47"/>
      <c r="F92" s="47"/>
      <c r="G92" s="48"/>
      <c r="H92" s="49" t="str">
        <f t="shared" si="3"/>
        <v/>
      </c>
      <c r="I92" s="53"/>
      <c r="J92" s="88" t="str">
        <f t="shared" si="4"/>
        <v/>
      </c>
      <c r="K92" s="52"/>
      <c r="L92" s="28" t="str">
        <f t="shared" si="5"/>
        <v/>
      </c>
      <c r="M92" s="51"/>
      <c r="N92" s="52"/>
      <c r="O92" s="54"/>
    </row>
    <row r="93" spans="1:15" ht="14.25">
      <c r="A93" s="44"/>
      <c r="B93" s="45">
        <v>80</v>
      </c>
      <c r="C93" s="46"/>
      <c r="D93" s="87"/>
      <c r="E93" s="47"/>
      <c r="F93" s="47"/>
      <c r="G93" s="48"/>
      <c r="H93" s="49" t="str">
        <f t="shared" si="3"/>
        <v/>
      </c>
      <c r="I93" s="53"/>
      <c r="J93" s="88" t="str">
        <f t="shared" si="4"/>
        <v/>
      </c>
      <c r="K93" s="52"/>
      <c r="L93" s="28" t="str">
        <f t="shared" si="5"/>
        <v/>
      </c>
      <c r="M93" s="51"/>
      <c r="N93" s="52"/>
      <c r="O93" s="54"/>
    </row>
    <row r="94" spans="1:15" ht="14.25">
      <c r="A94" s="44"/>
      <c r="B94" s="45">
        <v>81</v>
      </c>
      <c r="C94" s="46"/>
      <c r="D94" s="87"/>
      <c r="E94" s="47"/>
      <c r="F94" s="47"/>
      <c r="G94" s="48"/>
      <c r="H94" s="49" t="str">
        <f t="shared" si="3"/>
        <v/>
      </c>
      <c r="I94" s="53"/>
      <c r="J94" s="88" t="str">
        <f t="shared" si="4"/>
        <v/>
      </c>
      <c r="K94" s="52"/>
      <c r="L94" s="28" t="str">
        <f t="shared" si="5"/>
        <v/>
      </c>
      <c r="M94" s="51"/>
      <c r="N94" s="52"/>
      <c r="O94" s="54"/>
    </row>
    <row r="95" spans="1:15" ht="14.25">
      <c r="A95" s="44"/>
      <c r="B95" s="45">
        <v>82</v>
      </c>
      <c r="C95" s="46"/>
      <c r="D95" s="87"/>
      <c r="E95" s="47"/>
      <c r="F95" s="47"/>
      <c r="G95" s="48"/>
      <c r="H95" s="49" t="str">
        <f t="shared" si="3"/>
        <v/>
      </c>
      <c r="I95" s="53"/>
      <c r="J95" s="88" t="str">
        <f t="shared" si="4"/>
        <v/>
      </c>
      <c r="K95" s="52"/>
      <c r="L95" s="28" t="str">
        <f t="shared" si="5"/>
        <v/>
      </c>
      <c r="M95" s="51"/>
      <c r="N95" s="52"/>
      <c r="O95" s="54"/>
    </row>
    <row r="96" spans="1:15" ht="14.25">
      <c r="A96" s="44"/>
      <c r="B96" s="45">
        <v>83</v>
      </c>
      <c r="C96" s="46"/>
      <c r="D96" s="87"/>
      <c r="E96" s="47"/>
      <c r="F96" s="47"/>
      <c r="G96" s="48"/>
      <c r="H96" s="49" t="str">
        <f t="shared" si="3"/>
        <v/>
      </c>
      <c r="I96" s="53"/>
      <c r="J96" s="88" t="str">
        <f t="shared" si="4"/>
        <v/>
      </c>
      <c r="K96" s="52"/>
      <c r="L96" s="28" t="str">
        <f t="shared" si="5"/>
        <v/>
      </c>
      <c r="M96" s="51"/>
      <c r="N96" s="52"/>
      <c r="O96" s="54"/>
    </row>
    <row r="97" spans="1:15" ht="14.25">
      <c r="A97" s="44"/>
      <c r="B97" s="45">
        <v>84</v>
      </c>
      <c r="C97" s="46"/>
      <c r="D97" s="87"/>
      <c r="E97" s="47"/>
      <c r="F97" s="47"/>
      <c r="G97" s="48"/>
      <c r="H97" s="49" t="str">
        <f t="shared" si="3"/>
        <v/>
      </c>
      <c r="I97" s="53"/>
      <c r="J97" s="88" t="str">
        <f t="shared" si="4"/>
        <v/>
      </c>
      <c r="K97" s="52"/>
      <c r="L97" s="28" t="str">
        <f t="shared" si="5"/>
        <v/>
      </c>
      <c r="M97" s="51"/>
      <c r="N97" s="52"/>
      <c r="O97" s="54"/>
    </row>
    <row r="98" spans="1:15" ht="14.25">
      <c r="A98" s="44"/>
      <c r="B98" s="45">
        <v>85</v>
      </c>
      <c r="C98" s="46"/>
      <c r="D98" s="87"/>
      <c r="E98" s="47"/>
      <c r="F98" s="47"/>
      <c r="G98" s="48"/>
      <c r="H98" s="49" t="str">
        <f t="shared" si="3"/>
        <v/>
      </c>
      <c r="I98" s="53"/>
      <c r="J98" s="88" t="str">
        <f t="shared" si="4"/>
        <v/>
      </c>
      <c r="K98" s="52"/>
      <c r="L98" s="28" t="str">
        <f t="shared" si="5"/>
        <v/>
      </c>
      <c r="M98" s="51"/>
      <c r="N98" s="52"/>
      <c r="O98" s="54"/>
    </row>
    <row r="99" spans="1:15" ht="14.25">
      <c r="A99" s="44"/>
      <c r="B99" s="45">
        <v>86</v>
      </c>
      <c r="C99" s="46"/>
      <c r="D99" s="87"/>
      <c r="E99" s="47"/>
      <c r="F99" s="47"/>
      <c r="G99" s="48"/>
      <c r="H99" s="49" t="str">
        <f t="shared" si="3"/>
        <v/>
      </c>
      <c r="I99" s="53"/>
      <c r="J99" s="88" t="str">
        <f t="shared" si="4"/>
        <v/>
      </c>
      <c r="K99" s="52"/>
      <c r="L99" s="28" t="str">
        <f t="shared" si="5"/>
        <v/>
      </c>
      <c r="M99" s="51"/>
      <c r="N99" s="52"/>
      <c r="O99" s="54"/>
    </row>
    <row r="100" spans="1:15" ht="14.25">
      <c r="A100" s="44"/>
      <c r="B100" s="45">
        <v>87</v>
      </c>
      <c r="C100" s="46"/>
      <c r="D100" s="87"/>
      <c r="E100" s="47"/>
      <c r="F100" s="47"/>
      <c r="G100" s="48"/>
      <c r="H100" s="49" t="str">
        <f t="shared" si="3"/>
        <v/>
      </c>
      <c r="I100" s="53"/>
      <c r="J100" s="88" t="str">
        <f t="shared" si="4"/>
        <v/>
      </c>
      <c r="K100" s="52"/>
      <c r="L100" s="28" t="str">
        <f t="shared" si="5"/>
        <v/>
      </c>
      <c r="M100" s="51"/>
      <c r="N100" s="52"/>
      <c r="O100" s="54"/>
    </row>
    <row r="101" spans="1:15" ht="14.25">
      <c r="A101" s="44"/>
      <c r="B101" s="45">
        <v>88</v>
      </c>
      <c r="C101" s="46"/>
      <c r="D101" s="87"/>
      <c r="E101" s="47"/>
      <c r="F101" s="47"/>
      <c r="G101" s="48"/>
      <c r="H101" s="49" t="str">
        <f t="shared" si="3"/>
        <v/>
      </c>
      <c r="I101" s="53"/>
      <c r="J101" s="88" t="str">
        <f t="shared" si="4"/>
        <v/>
      </c>
      <c r="K101" s="52"/>
      <c r="L101" s="28" t="str">
        <f t="shared" si="5"/>
        <v/>
      </c>
      <c r="M101" s="51"/>
      <c r="N101" s="52"/>
      <c r="O101" s="54"/>
    </row>
    <row r="102" spans="1:15" ht="14.25">
      <c r="A102" s="44"/>
      <c r="B102" s="45">
        <v>89</v>
      </c>
      <c r="C102" s="46"/>
      <c r="D102" s="87"/>
      <c r="E102" s="47"/>
      <c r="F102" s="47"/>
      <c r="G102" s="48"/>
      <c r="H102" s="49" t="str">
        <f t="shared" si="3"/>
        <v/>
      </c>
      <c r="I102" s="53"/>
      <c r="J102" s="88" t="str">
        <f t="shared" si="4"/>
        <v/>
      </c>
      <c r="K102" s="52"/>
      <c r="L102" s="28" t="str">
        <f t="shared" si="5"/>
        <v/>
      </c>
      <c r="M102" s="51"/>
      <c r="N102" s="52"/>
      <c r="O102" s="54"/>
    </row>
    <row r="103" spans="1:15" ht="14.25">
      <c r="A103" s="44"/>
      <c r="B103" s="45">
        <v>90</v>
      </c>
      <c r="C103" s="46"/>
      <c r="D103" s="87"/>
      <c r="E103" s="47"/>
      <c r="F103" s="47"/>
      <c r="G103" s="48"/>
      <c r="H103" s="49" t="str">
        <f t="shared" si="3"/>
        <v/>
      </c>
      <c r="I103" s="53"/>
      <c r="J103" s="88" t="str">
        <f t="shared" si="4"/>
        <v/>
      </c>
      <c r="K103" s="52"/>
      <c r="L103" s="28" t="str">
        <f t="shared" si="5"/>
        <v/>
      </c>
      <c r="M103" s="51"/>
      <c r="N103" s="52"/>
      <c r="O103" s="54"/>
    </row>
    <row r="104" spans="1:15" ht="14.25">
      <c r="A104" s="44"/>
      <c r="B104" s="45">
        <v>91</v>
      </c>
      <c r="C104" s="46"/>
      <c r="D104" s="87"/>
      <c r="E104" s="47"/>
      <c r="F104" s="47"/>
      <c r="G104" s="48"/>
      <c r="H104" s="49" t="str">
        <f t="shared" si="3"/>
        <v/>
      </c>
      <c r="I104" s="53"/>
      <c r="J104" s="88" t="str">
        <f t="shared" si="4"/>
        <v/>
      </c>
      <c r="K104" s="52"/>
      <c r="L104" s="28" t="str">
        <f t="shared" si="5"/>
        <v/>
      </c>
      <c r="M104" s="51"/>
      <c r="N104" s="52"/>
      <c r="O104" s="54"/>
    </row>
    <row r="105" spans="1:15" ht="14.25">
      <c r="A105" s="44"/>
      <c r="B105" s="45">
        <v>92</v>
      </c>
      <c r="C105" s="46"/>
      <c r="D105" s="87"/>
      <c r="E105" s="47"/>
      <c r="F105" s="47"/>
      <c r="G105" s="48"/>
      <c r="H105" s="49" t="str">
        <f t="shared" si="3"/>
        <v/>
      </c>
      <c r="I105" s="53"/>
      <c r="J105" s="88" t="str">
        <f t="shared" si="4"/>
        <v/>
      </c>
      <c r="K105" s="52"/>
      <c r="L105" s="28" t="str">
        <f t="shared" si="5"/>
        <v/>
      </c>
      <c r="M105" s="51"/>
      <c r="N105" s="52"/>
      <c r="O105" s="54"/>
    </row>
    <row r="106" spans="1:15" ht="14.25">
      <c r="A106" s="44"/>
      <c r="B106" s="45">
        <v>93</v>
      </c>
      <c r="C106" s="46"/>
      <c r="D106" s="87"/>
      <c r="E106" s="47"/>
      <c r="F106" s="47"/>
      <c r="G106" s="48"/>
      <c r="H106" s="49" t="str">
        <f t="shared" si="3"/>
        <v/>
      </c>
      <c r="I106" s="53"/>
      <c r="J106" s="88" t="str">
        <f t="shared" si="4"/>
        <v/>
      </c>
      <c r="K106" s="52"/>
      <c r="L106" s="28" t="str">
        <f t="shared" si="5"/>
        <v/>
      </c>
      <c r="M106" s="51"/>
      <c r="N106" s="52"/>
      <c r="O106" s="54"/>
    </row>
    <row r="107" spans="1:15" ht="14.25">
      <c r="A107" s="44"/>
      <c r="B107" s="45">
        <v>94</v>
      </c>
      <c r="C107" s="46"/>
      <c r="D107" s="87"/>
      <c r="E107" s="47"/>
      <c r="F107" s="47"/>
      <c r="G107" s="48"/>
      <c r="H107" s="49" t="str">
        <f t="shared" si="3"/>
        <v/>
      </c>
      <c r="I107" s="53"/>
      <c r="J107" s="88" t="str">
        <f t="shared" si="4"/>
        <v/>
      </c>
      <c r="K107" s="52"/>
      <c r="L107" s="28" t="str">
        <f t="shared" si="5"/>
        <v/>
      </c>
      <c r="M107" s="51"/>
      <c r="N107" s="52"/>
      <c r="O107" s="54"/>
    </row>
    <row r="108" spans="1:15" ht="14.25">
      <c r="A108" s="44"/>
      <c r="B108" s="45">
        <v>95</v>
      </c>
      <c r="C108" s="46"/>
      <c r="D108" s="87"/>
      <c r="E108" s="47"/>
      <c r="F108" s="47"/>
      <c r="G108" s="48"/>
      <c r="H108" s="49" t="str">
        <f t="shared" si="3"/>
        <v/>
      </c>
      <c r="I108" s="53"/>
      <c r="J108" s="88" t="str">
        <f t="shared" si="4"/>
        <v/>
      </c>
      <c r="K108" s="52"/>
      <c r="L108" s="28" t="str">
        <f t="shared" si="5"/>
        <v/>
      </c>
      <c r="M108" s="51"/>
      <c r="N108" s="52"/>
      <c r="O108" s="54"/>
    </row>
    <row r="109" spans="1:15" ht="14.25">
      <c r="A109" s="44"/>
      <c r="B109" s="45">
        <v>96</v>
      </c>
      <c r="C109" s="46"/>
      <c r="D109" s="87"/>
      <c r="E109" s="47"/>
      <c r="F109" s="47"/>
      <c r="G109" s="48"/>
      <c r="H109" s="49" t="str">
        <f t="shared" si="3"/>
        <v/>
      </c>
      <c r="I109" s="53"/>
      <c r="J109" s="88" t="str">
        <f t="shared" si="4"/>
        <v/>
      </c>
      <c r="K109" s="52"/>
      <c r="L109" s="28" t="str">
        <f t="shared" si="5"/>
        <v/>
      </c>
      <c r="M109" s="51"/>
      <c r="N109" s="52"/>
      <c r="O109" s="54"/>
    </row>
    <row r="110" spans="1:15" ht="14.25">
      <c r="A110" s="44"/>
      <c r="B110" s="45">
        <v>97</v>
      </c>
      <c r="C110" s="46"/>
      <c r="D110" s="87"/>
      <c r="E110" s="47"/>
      <c r="F110" s="47"/>
      <c r="G110" s="48"/>
      <c r="H110" s="49" t="str">
        <f t="shared" si="3"/>
        <v/>
      </c>
      <c r="I110" s="53"/>
      <c r="J110" s="88" t="str">
        <f t="shared" si="4"/>
        <v/>
      </c>
      <c r="K110" s="52"/>
      <c r="L110" s="28" t="str">
        <f t="shared" si="5"/>
        <v/>
      </c>
      <c r="M110" s="51"/>
      <c r="N110" s="52"/>
      <c r="O110" s="54"/>
    </row>
    <row r="111" spans="1:15" ht="14.25">
      <c r="A111" s="44"/>
      <c r="B111" s="45">
        <v>98</v>
      </c>
      <c r="C111" s="46"/>
      <c r="D111" s="87"/>
      <c r="E111" s="47"/>
      <c r="F111" s="47"/>
      <c r="G111" s="48"/>
      <c r="H111" s="49" t="str">
        <f t="shared" si="3"/>
        <v/>
      </c>
      <c r="I111" s="53"/>
      <c r="J111" s="88" t="str">
        <f t="shared" si="4"/>
        <v/>
      </c>
      <c r="K111" s="52"/>
      <c r="L111" s="28" t="str">
        <f t="shared" si="5"/>
        <v/>
      </c>
      <c r="M111" s="51"/>
      <c r="N111" s="52"/>
      <c r="O111" s="54"/>
    </row>
    <row r="112" spans="1:15" ht="14.25">
      <c r="A112" s="44"/>
      <c r="B112" s="45">
        <v>99</v>
      </c>
      <c r="C112" s="46"/>
      <c r="D112" s="87"/>
      <c r="E112" s="47"/>
      <c r="F112" s="47"/>
      <c r="G112" s="48"/>
      <c r="H112" s="49" t="str">
        <f t="shared" si="3"/>
        <v/>
      </c>
      <c r="I112" s="53"/>
      <c r="J112" s="88" t="str">
        <f t="shared" si="4"/>
        <v/>
      </c>
      <c r="K112" s="52"/>
      <c r="L112" s="28" t="str">
        <f t="shared" si="5"/>
        <v/>
      </c>
      <c r="M112" s="51"/>
      <c r="N112" s="52"/>
      <c r="O112" s="54"/>
    </row>
    <row r="113" spans="1:15" ht="14.25">
      <c r="A113" s="44"/>
      <c r="B113" s="45">
        <v>100</v>
      </c>
      <c r="C113" s="46"/>
      <c r="D113" s="87"/>
      <c r="E113" s="47"/>
      <c r="F113" s="47"/>
      <c r="G113" s="48"/>
      <c r="H113" s="49" t="str">
        <f t="shared" si="3"/>
        <v/>
      </c>
      <c r="I113" s="53"/>
      <c r="J113" s="88" t="str">
        <f t="shared" si="4"/>
        <v/>
      </c>
      <c r="K113" s="52"/>
      <c r="L113" s="28" t="str">
        <f t="shared" si="5"/>
        <v/>
      </c>
      <c r="M113" s="51"/>
      <c r="N113" s="52"/>
      <c r="O113" s="54"/>
    </row>
    <row r="114" spans="1:15">
      <c r="O114" s="54"/>
    </row>
  </sheetData>
  <dataConsolidate/>
  <mergeCells count="7">
    <mergeCell ref="L7:L8"/>
    <mergeCell ref="C7:C8"/>
    <mergeCell ref="D7:D8"/>
    <mergeCell ref="G7:G8"/>
    <mergeCell ref="H7:H8"/>
    <mergeCell ref="I7:J7"/>
    <mergeCell ref="K7:K8"/>
  </mergeCells>
  <phoneticPr fontId="2"/>
  <dataValidations count="1">
    <dataValidation type="whole" allowBlank="1" showInputMessage="1" showErrorMessage="1" sqref="E14:F113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scale="68" fitToHeight="0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施設情報マスタ!$C$6:$C$526</xm:f>
          </x14:formula1>
          <xm:sqref>C5</xm:sqref>
        </x14:dataValidation>
        <x14:dataValidation type="list" allowBlank="1" showInputMessage="1" showErrorMessage="1" error="何月分のデータか１～１２で入力してください。">
          <x14:formula1>
            <xm:f>リスト!$D$3:$D$14</xm:f>
          </x14:formula1>
          <xm:sqref>D9</xm:sqref>
        </x14:dataValidation>
        <x14:dataValidation type="list" allowBlank="1" showInputMessage="1" showErrorMessage="1">
          <x14:formula1>
            <xm:f>リスト!$E$3:$E$100</xm:f>
          </x14:formula1>
          <xm:sqref>C9</xm:sqref>
        </x14:dataValidation>
        <x14:dataValidation type="list" allowBlank="1" showInputMessage="1" showErrorMessage="1">
          <x14:formula1>
            <xm:f>リスト!$C$3:$C$4</xm:f>
          </x14:formula1>
          <xm:sqref>M14:M113</xm:sqref>
        </x14:dataValidation>
        <x14:dataValidation type="list" allowBlank="1" showInputMessage="1" showErrorMessage="1">
          <x14:formula1>
            <xm:f>リスト!$B$3:$B$5</xm:f>
          </x14:formula1>
          <xm:sqref>I14:I113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114"/>
  <sheetViews>
    <sheetView showGridLines="0" zoomScaleNormal="100" zoomScaleSheetLayoutView="90" workbookViewId="0">
      <pane ySplit="13" topLeftCell="A14" activePane="bottomLeft" state="frozen"/>
      <selection pane="bottomLeft" activeCell="K2" sqref="K2"/>
    </sheetView>
  </sheetViews>
  <sheetFormatPr defaultRowHeight="13.5"/>
  <cols>
    <col min="1" max="1" width="2" style="20" customWidth="1"/>
    <col min="2" max="2" width="4.625" style="20" customWidth="1"/>
    <col min="3" max="3" width="15.5" style="20" customWidth="1"/>
    <col min="4" max="4" width="15.75" style="20" customWidth="1"/>
    <col min="5" max="7" width="11.25" style="20" customWidth="1"/>
    <col min="8" max="13" width="14.75" style="20" customWidth="1"/>
    <col min="14" max="14" width="14.75" style="21" customWidth="1"/>
    <col min="15" max="15" width="3.25" style="21" customWidth="1"/>
    <col min="16" max="16" width="8.125" style="20" customWidth="1"/>
    <col min="17" max="16384" width="9" style="20"/>
  </cols>
  <sheetData>
    <row r="1" spans="1:15" ht="12.75" customHeight="1"/>
    <row r="2" spans="1:15" ht="32.25" customHeight="1">
      <c r="C2" s="22"/>
      <c r="D2" s="22"/>
      <c r="E2" s="56" t="s">
        <v>42</v>
      </c>
      <c r="F2" s="55"/>
      <c r="G2" s="55"/>
      <c r="H2" s="55"/>
      <c r="I2" s="55"/>
      <c r="J2" s="55"/>
      <c r="K2" s="78"/>
      <c r="L2" s="22"/>
      <c r="M2" s="21"/>
    </row>
    <row r="3" spans="1:15" ht="25.5" customHeight="1">
      <c r="N3" s="20"/>
      <c r="O3" s="23"/>
    </row>
    <row r="4" spans="1:15" ht="33" customHeight="1">
      <c r="C4" s="76" t="s">
        <v>1</v>
      </c>
      <c r="D4" s="24" t="s">
        <v>52</v>
      </c>
      <c r="E4" s="24" t="s">
        <v>53</v>
      </c>
      <c r="F4" s="24" t="s">
        <v>2</v>
      </c>
      <c r="G4" s="24" t="s">
        <v>3</v>
      </c>
      <c r="H4" s="24" t="s">
        <v>101</v>
      </c>
      <c r="I4" s="24" t="s">
        <v>39</v>
      </c>
      <c r="J4" s="24" t="s">
        <v>41</v>
      </c>
      <c r="N4" s="25"/>
      <c r="O4" s="20"/>
    </row>
    <row r="5" spans="1:15" ht="26.25" customHeight="1">
      <c r="C5" s="82" t="s">
        <v>77</v>
      </c>
      <c r="D5" s="83">
        <f>VLOOKUP($C$5,施設情報マスタ!$C$6:$J$45,2,FALSE)</f>
        <v>16</v>
      </c>
      <c r="E5" s="84">
        <f>VLOOKUP($C$5,施設情報マスタ!$C$6:$J$45,3,FALSE)</f>
        <v>770</v>
      </c>
      <c r="F5" s="84">
        <f>VLOOKUP($C$5,施設情報マスタ!$C$6:$J$45,4,FALSE)</f>
        <v>260</v>
      </c>
      <c r="G5" s="84">
        <f>VLOOKUP($C$5,施設情報マスタ!$C$6:$J$45,5,FALSE)</f>
        <v>0</v>
      </c>
      <c r="H5" s="84">
        <f>VLOOKUP($C$5,施設情報マスタ!$C$6:$J$45,6,FALSE)</f>
        <v>1030</v>
      </c>
      <c r="I5" s="85" t="str">
        <f>VLOOKUP($C$5,施設情報マスタ!$C$6:$J$45,7,FALSE)</f>
        <v>欠如（3月未満）</v>
      </c>
      <c r="J5" s="86">
        <f>IF(I5="欠如（3月以上）",0.5,IF(I5="欠如（3月未満）",0.7,1))</f>
        <v>0.7</v>
      </c>
      <c r="N5" s="20"/>
      <c r="O5" s="20"/>
    </row>
    <row r="6" spans="1:15" ht="13.5" customHeight="1">
      <c r="N6" s="23"/>
      <c r="O6" s="20"/>
    </row>
    <row r="7" spans="1:15" ht="14.25" customHeight="1">
      <c r="C7" s="92" t="s">
        <v>13</v>
      </c>
      <c r="D7" s="92" t="s">
        <v>14</v>
      </c>
      <c r="E7" s="23"/>
      <c r="G7" s="91" t="s">
        <v>51</v>
      </c>
      <c r="H7" s="91" t="s">
        <v>50</v>
      </c>
      <c r="I7" s="93" t="s">
        <v>49</v>
      </c>
      <c r="J7" s="94"/>
      <c r="K7" s="95" t="s">
        <v>48</v>
      </c>
      <c r="L7" s="91" t="s">
        <v>47</v>
      </c>
      <c r="M7" s="76" t="s">
        <v>38</v>
      </c>
      <c r="N7" s="23"/>
      <c r="O7" s="20"/>
    </row>
    <row r="8" spans="1:15" ht="15" customHeight="1">
      <c r="C8" s="92"/>
      <c r="D8" s="92"/>
      <c r="E8" s="23"/>
      <c r="F8" s="27"/>
      <c r="G8" s="91"/>
      <c r="H8" s="91"/>
      <c r="I8" s="63" t="s">
        <v>23</v>
      </c>
      <c r="J8" s="63" t="s">
        <v>24</v>
      </c>
      <c r="K8" s="95"/>
      <c r="L8" s="91"/>
      <c r="M8" s="77" t="s">
        <v>46</v>
      </c>
      <c r="N8" s="23"/>
      <c r="O8" s="27"/>
    </row>
    <row r="9" spans="1:15" ht="24" customHeight="1">
      <c r="C9" s="67">
        <v>2</v>
      </c>
      <c r="D9" s="68">
        <v>10</v>
      </c>
      <c r="E9" s="23"/>
      <c r="F9" s="29"/>
      <c r="G9" s="79">
        <f>COUNTA($C$14:$C$113)</f>
        <v>11</v>
      </c>
      <c r="H9" s="80">
        <f>SUM($H$14:$H$113)</f>
        <v>255</v>
      </c>
      <c r="I9" s="81">
        <f>COUNTIF($I$14:$I$113,リスト!$B$4)</f>
        <v>1</v>
      </c>
      <c r="J9" s="81">
        <f>COUNTIF($I$14:$I$113,リスト!$B$5)</f>
        <v>1</v>
      </c>
      <c r="K9" s="28">
        <f>SUM($K$14:$K$113)</f>
        <v>500</v>
      </c>
      <c r="L9" s="28">
        <f>SUM($L$14:$L$113)</f>
        <v>189060</v>
      </c>
      <c r="M9" s="81">
        <f>COUNTIF($M$14:$M$113,リスト!$C$3)</f>
        <v>5</v>
      </c>
      <c r="N9" s="23"/>
      <c r="O9" s="29"/>
    </row>
    <row r="10" spans="1:15" s="30" customFormat="1" ht="21" customHeight="1">
      <c r="C10" s="31"/>
      <c r="D10" s="31"/>
      <c r="E10" s="32"/>
      <c r="F10" s="33"/>
      <c r="G10" s="32"/>
      <c r="H10" s="32"/>
      <c r="I10" s="32"/>
      <c r="J10" s="34"/>
      <c r="M10" s="34"/>
      <c r="N10" s="23"/>
      <c r="O10" s="27"/>
    </row>
    <row r="12" spans="1:15">
      <c r="A12" s="26"/>
      <c r="B12" s="35"/>
      <c r="C12" s="60"/>
      <c r="D12" s="60"/>
      <c r="E12" s="66" t="s">
        <v>45</v>
      </c>
      <c r="F12" s="36"/>
      <c r="G12" s="60"/>
      <c r="H12" s="75" t="s">
        <v>43</v>
      </c>
      <c r="I12" s="59" t="s">
        <v>30</v>
      </c>
      <c r="J12" s="59" t="s">
        <v>30</v>
      </c>
      <c r="K12" s="37"/>
      <c r="L12" s="38"/>
      <c r="M12" s="38"/>
      <c r="N12" s="37"/>
    </row>
    <row r="13" spans="1:15" ht="18" customHeight="1">
      <c r="A13" s="39"/>
      <c r="B13" s="40" t="s">
        <v>17</v>
      </c>
      <c r="C13" s="41" t="s">
        <v>18</v>
      </c>
      <c r="D13" s="41" t="s">
        <v>19</v>
      </c>
      <c r="E13" s="62" t="s">
        <v>32</v>
      </c>
      <c r="F13" s="62" t="s">
        <v>33</v>
      </c>
      <c r="G13" s="61" t="s">
        <v>26</v>
      </c>
      <c r="H13" s="74" t="s">
        <v>44</v>
      </c>
      <c r="I13" s="58" t="s">
        <v>31</v>
      </c>
      <c r="J13" s="58" t="s">
        <v>40</v>
      </c>
      <c r="K13" s="61" t="s">
        <v>21</v>
      </c>
      <c r="L13" s="42" t="s">
        <v>22</v>
      </c>
      <c r="M13" s="43" t="s">
        <v>20</v>
      </c>
      <c r="N13" s="61" t="s">
        <v>54</v>
      </c>
    </row>
    <row r="14" spans="1:15" ht="14.25">
      <c r="A14" s="44"/>
      <c r="B14" s="45">
        <v>1</v>
      </c>
      <c r="C14" s="46" t="s">
        <v>78</v>
      </c>
      <c r="D14" s="87" t="s">
        <v>79</v>
      </c>
      <c r="E14" s="47"/>
      <c r="F14" s="47"/>
      <c r="G14" s="48"/>
      <c r="H14" s="49">
        <f>IF($C14&lt;&gt;"",(IF($F14="",DAY(DATE($C$9,$D$9+1,0)),$F14))-(IF($E14="",1,$E14))-MAX($G14-6,0)+1,"")</f>
        <v>31</v>
      </c>
      <c r="I14" s="50" t="s">
        <v>35</v>
      </c>
      <c r="J14" s="88">
        <f>IF($C14&lt;&gt;"",IF($I14="未作成（3月以上）",0.5,IF($I14="未作成（3月未満）",0.7,IF($I14="作成済",1,""))),"")</f>
        <v>0.5</v>
      </c>
      <c r="K14" s="52"/>
      <c r="L14" s="28">
        <f>IF($C14&lt;&gt;"",ROUNDDOWN($E$5*$J14*$J$5,-1)*$H14+($F$5+$G$5)*$H14-$K14,"")</f>
        <v>16120</v>
      </c>
      <c r="M14" s="51" t="s">
        <v>10</v>
      </c>
      <c r="N14" s="52"/>
    </row>
    <row r="15" spans="1:15" ht="14.25">
      <c r="A15" s="44"/>
      <c r="B15" s="45">
        <v>2</v>
      </c>
      <c r="C15" s="46" t="s">
        <v>80</v>
      </c>
      <c r="D15" s="87" t="s">
        <v>81</v>
      </c>
      <c r="E15" s="47">
        <v>10</v>
      </c>
      <c r="F15" s="47"/>
      <c r="G15" s="48"/>
      <c r="H15" s="49">
        <f t="shared" ref="H15:H78" si="0">IF($C15&lt;&gt;"",(IF($F15="",DAY(DATE($C$9,$D$9+1,0)),$F15))-(IF($E15="",1,$E15))-MAX($G15-6,0)+1,"")</f>
        <v>22</v>
      </c>
      <c r="I15" s="50" t="s">
        <v>76</v>
      </c>
      <c r="J15" s="88">
        <f t="shared" ref="J15:J78" si="1">IF($C15&lt;&gt;"",IF($I15="未作成（3月以上）",0.5,IF($I15="未作成（3月未満）",0.7,IF($I15="作成済",1,""))),"")</f>
        <v>1</v>
      </c>
      <c r="K15" s="52">
        <v>500</v>
      </c>
      <c r="L15" s="28">
        <f t="shared" ref="L15:L45" si="2">IF($C15&lt;&gt;"",ROUNDDOWN($E$5*$J15*$J$5,-1)*$H15+($F$5+$G$5)*$H15-$K15,"")</f>
        <v>16880</v>
      </c>
      <c r="M15" s="51" t="s">
        <v>12</v>
      </c>
      <c r="N15" s="52"/>
    </row>
    <row r="16" spans="1:15" ht="14.25">
      <c r="A16" s="44"/>
      <c r="B16" s="45">
        <v>3</v>
      </c>
      <c r="C16" s="46" t="s">
        <v>82</v>
      </c>
      <c r="D16" s="87" t="s">
        <v>83</v>
      </c>
      <c r="E16" s="47"/>
      <c r="F16" s="47">
        <v>30</v>
      </c>
      <c r="G16" s="48"/>
      <c r="H16" s="49">
        <f t="shared" si="0"/>
        <v>30</v>
      </c>
      <c r="I16" s="53" t="s">
        <v>76</v>
      </c>
      <c r="J16" s="88">
        <f t="shared" si="1"/>
        <v>1</v>
      </c>
      <c r="K16" s="52"/>
      <c r="L16" s="28">
        <f t="shared" si="2"/>
        <v>23700</v>
      </c>
      <c r="M16" s="51" t="s">
        <v>10</v>
      </c>
      <c r="N16" s="52"/>
    </row>
    <row r="17" spans="1:14" ht="14.25">
      <c r="A17" s="44"/>
      <c r="B17" s="45">
        <v>4</v>
      </c>
      <c r="C17" s="46" t="s">
        <v>84</v>
      </c>
      <c r="D17" s="87" t="s">
        <v>85</v>
      </c>
      <c r="E17" s="47"/>
      <c r="F17" s="47"/>
      <c r="G17" s="48">
        <v>3</v>
      </c>
      <c r="H17" s="49">
        <f t="shared" si="0"/>
        <v>31</v>
      </c>
      <c r="I17" s="53" t="s">
        <v>76</v>
      </c>
      <c r="J17" s="88">
        <f t="shared" si="1"/>
        <v>1</v>
      </c>
      <c r="K17" s="52"/>
      <c r="L17" s="28">
        <f t="shared" si="2"/>
        <v>24490</v>
      </c>
      <c r="M17" s="51" t="s">
        <v>12</v>
      </c>
      <c r="N17" s="52"/>
    </row>
    <row r="18" spans="1:14" ht="14.25">
      <c r="A18" s="44"/>
      <c r="B18" s="45">
        <v>5</v>
      </c>
      <c r="C18" s="46" t="s">
        <v>86</v>
      </c>
      <c r="D18" s="87" t="s">
        <v>87</v>
      </c>
      <c r="E18" s="47"/>
      <c r="F18" s="47"/>
      <c r="G18" s="48">
        <v>6</v>
      </c>
      <c r="H18" s="49">
        <f t="shared" si="0"/>
        <v>31</v>
      </c>
      <c r="I18" s="53" t="s">
        <v>76</v>
      </c>
      <c r="J18" s="88">
        <f t="shared" si="1"/>
        <v>1</v>
      </c>
      <c r="K18" s="52"/>
      <c r="L18" s="28">
        <f t="shared" si="2"/>
        <v>24490</v>
      </c>
      <c r="M18" s="51" t="s">
        <v>10</v>
      </c>
      <c r="N18" s="52"/>
    </row>
    <row r="19" spans="1:14" ht="14.25">
      <c r="A19" s="44"/>
      <c r="B19" s="45">
        <v>6</v>
      </c>
      <c r="C19" s="46" t="s">
        <v>88</v>
      </c>
      <c r="D19" s="87" t="s">
        <v>89</v>
      </c>
      <c r="E19" s="47"/>
      <c r="F19" s="47"/>
      <c r="G19" s="48">
        <v>7</v>
      </c>
      <c r="H19" s="49">
        <f t="shared" si="0"/>
        <v>30</v>
      </c>
      <c r="I19" s="53" t="s">
        <v>76</v>
      </c>
      <c r="J19" s="88">
        <f t="shared" si="1"/>
        <v>1</v>
      </c>
      <c r="K19" s="52"/>
      <c r="L19" s="28">
        <f t="shared" si="2"/>
        <v>23700</v>
      </c>
      <c r="M19" s="51" t="s">
        <v>12</v>
      </c>
      <c r="N19" s="52"/>
    </row>
    <row r="20" spans="1:14" ht="14.25">
      <c r="A20" s="44"/>
      <c r="B20" s="45">
        <v>7</v>
      </c>
      <c r="C20" s="46" t="s">
        <v>90</v>
      </c>
      <c r="D20" s="87" t="s">
        <v>91</v>
      </c>
      <c r="E20" s="47"/>
      <c r="F20" s="47"/>
      <c r="G20" s="48">
        <v>31</v>
      </c>
      <c r="H20" s="49">
        <f t="shared" si="0"/>
        <v>6</v>
      </c>
      <c r="I20" s="53" t="s">
        <v>76</v>
      </c>
      <c r="J20" s="88">
        <f t="shared" si="1"/>
        <v>1</v>
      </c>
      <c r="K20" s="52"/>
      <c r="L20" s="28">
        <f t="shared" si="2"/>
        <v>4740</v>
      </c>
      <c r="M20" s="51" t="s">
        <v>10</v>
      </c>
      <c r="N20" s="52"/>
    </row>
    <row r="21" spans="1:14" ht="14.25">
      <c r="A21" s="44"/>
      <c r="B21" s="45">
        <v>8</v>
      </c>
      <c r="C21" s="46" t="s">
        <v>92</v>
      </c>
      <c r="D21" s="87" t="s">
        <v>93</v>
      </c>
      <c r="E21" s="47">
        <v>3</v>
      </c>
      <c r="F21" s="47">
        <v>28</v>
      </c>
      <c r="G21" s="48"/>
      <c r="H21" s="49">
        <f t="shared" si="0"/>
        <v>26</v>
      </c>
      <c r="I21" s="53" t="s">
        <v>76</v>
      </c>
      <c r="J21" s="88">
        <f t="shared" si="1"/>
        <v>1</v>
      </c>
      <c r="K21" s="52"/>
      <c r="L21" s="28">
        <f t="shared" si="2"/>
        <v>20540</v>
      </c>
      <c r="M21" s="51" t="s">
        <v>12</v>
      </c>
      <c r="N21" s="52"/>
    </row>
    <row r="22" spans="1:14" ht="14.25">
      <c r="A22" s="44"/>
      <c r="B22" s="45">
        <v>9</v>
      </c>
      <c r="C22" s="46" t="s">
        <v>94</v>
      </c>
      <c r="D22" s="87" t="s">
        <v>95</v>
      </c>
      <c r="E22" s="47">
        <v>3</v>
      </c>
      <c r="F22" s="47">
        <v>28</v>
      </c>
      <c r="G22" s="48">
        <v>5</v>
      </c>
      <c r="H22" s="49">
        <f t="shared" si="0"/>
        <v>26</v>
      </c>
      <c r="I22" s="53" t="s">
        <v>76</v>
      </c>
      <c r="J22" s="88">
        <f t="shared" si="1"/>
        <v>1</v>
      </c>
      <c r="K22" s="52"/>
      <c r="L22" s="28">
        <f t="shared" si="2"/>
        <v>20540</v>
      </c>
      <c r="M22" s="51" t="s">
        <v>10</v>
      </c>
      <c r="N22" s="52"/>
    </row>
    <row r="23" spans="1:14" ht="14.25">
      <c r="A23" s="44"/>
      <c r="B23" s="45">
        <v>10</v>
      </c>
      <c r="C23" s="46" t="s">
        <v>96</v>
      </c>
      <c r="D23" s="87" t="s">
        <v>97</v>
      </c>
      <c r="E23" s="47">
        <v>3</v>
      </c>
      <c r="F23" s="47">
        <v>28</v>
      </c>
      <c r="G23" s="48">
        <v>10</v>
      </c>
      <c r="H23" s="49">
        <f t="shared" si="0"/>
        <v>22</v>
      </c>
      <c r="I23" s="53" t="s">
        <v>75</v>
      </c>
      <c r="J23" s="88">
        <f t="shared" si="1"/>
        <v>0.7</v>
      </c>
      <c r="K23" s="52"/>
      <c r="L23" s="28">
        <f t="shared" si="2"/>
        <v>13860</v>
      </c>
      <c r="M23" s="51" t="s">
        <v>12</v>
      </c>
      <c r="N23" s="52"/>
    </row>
    <row r="24" spans="1:14" ht="14.25">
      <c r="A24" s="44"/>
      <c r="B24" s="45">
        <v>11</v>
      </c>
      <c r="C24" s="46" t="s">
        <v>98</v>
      </c>
      <c r="D24" s="87" t="s">
        <v>99</v>
      </c>
      <c r="E24" s="47"/>
      <c r="F24" s="47"/>
      <c r="G24" s="48"/>
      <c r="H24" s="49"/>
      <c r="I24" s="53"/>
      <c r="J24" s="88" t="str">
        <f t="shared" si="1"/>
        <v/>
      </c>
      <c r="K24" s="52"/>
      <c r="L24" s="28"/>
      <c r="M24" s="51"/>
      <c r="N24" s="52"/>
    </row>
    <row r="25" spans="1:14" ht="14.25">
      <c r="A25" s="44"/>
      <c r="B25" s="45">
        <v>12</v>
      </c>
      <c r="C25" s="46"/>
      <c r="D25" s="87"/>
      <c r="E25" s="47"/>
      <c r="F25" s="47"/>
      <c r="G25" s="48"/>
      <c r="H25" s="49"/>
      <c r="I25" s="53"/>
      <c r="J25" s="88" t="str">
        <f t="shared" si="1"/>
        <v/>
      </c>
      <c r="K25" s="52"/>
      <c r="L25" s="28"/>
      <c r="M25" s="51"/>
      <c r="N25" s="52"/>
    </row>
    <row r="26" spans="1:14" ht="14.25">
      <c r="A26" s="44"/>
      <c r="B26" s="45">
        <v>13</v>
      </c>
      <c r="C26" s="46"/>
      <c r="D26" s="87"/>
      <c r="E26" s="47"/>
      <c r="F26" s="47"/>
      <c r="G26" s="48"/>
      <c r="H26" s="49"/>
      <c r="I26" s="53"/>
      <c r="J26" s="88" t="str">
        <f t="shared" si="1"/>
        <v/>
      </c>
      <c r="K26" s="52"/>
      <c r="L26" s="28"/>
      <c r="M26" s="51"/>
      <c r="N26" s="52"/>
    </row>
    <row r="27" spans="1:14" ht="14.25">
      <c r="A27" s="44"/>
      <c r="B27" s="45">
        <v>14</v>
      </c>
      <c r="C27" s="46"/>
      <c r="D27" s="87"/>
      <c r="E27" s="47"/>
      <c r="F27" s="47"/>
      <c r="G27" s="48"/>
      <c r="H27" s="49"/>
      <c r="I27" s="53"/>
      <c r="J27" s="88" t="str">
        <f t="shared" si="1"/>
        <v/>
      </c>
      <c r="K27" s="52"/>
      <c r="L27" s="28"/>
      <c r="M27" s="51"/>
      <c r="N27" s="52"/>
    </row>
    <row r="28" spans="1:14" ht="14.25">
      <c r="A28" s="44"/>
      <c r="B28" s="45">
        <v>15</v>
      </c>
      <c r="C28" s="46"/>
      <c r="D28" s="87"/>
      <c r="E28" s="47"/>
      <c r="F28" s="47"/>
      <c r="G28" s="48"/>
      <c r="H28" s="49"/>
      <c r="I28" s="53"/>
      <c r="J28" s="88" t="str">
        <f t="shared" si="1"/>
        <v/>
      </c>
      <c r="K28" s="52"/>
      <c r="L28" s="28"/>
      <c r="M28" s="51"/>
      <c r="N28" s="52"/>
    </row>
    <row r="29" spans="1:14" ht="14.25">
      <c r="A29" s="44"/>
      <c r="B29" s="45">
        <v>16</v>
      </c>
      <c r="C29" s="46"/>
      <c r="D29" s="87"/>
      <c r="E29" s="47"/>
      <c r="F29" s="47"/>
      <c r="G29" s="48"/>
      <c r="H29" s="49"/>
      <c r="I29" s="53"/>
      <c r="J29" s="88" t="str">
        <f t="shared" si="1"/>
        <v/>
      </c>
      <c r="K29" s="52"/>
      <c r="L29" s="28"/>
      <c r="M29" s="51"/>
      <c r="N29" s="52"/>
    </row>
    <row r="30" spans="1:14" ht="14.25">
      <c r="A30" s="44"/>
      <c r="B30" s="45">
        <v>17</v>
      </c>
      <c r="C30" s="46"/>
      <c r="D30" s="87"/>
      <c r="E30" s="47"/>
      <c r="F30" s="47"/>
      <c r="G30" s="48"/>
      <c r="H30" s="49"/>
      <c r="I30" s="53"/>
      <c r="J30" s="88" t="str">
        <f t="shared" si="1"/>
        <v/>
      </c>
      <c r="K30" s="52"/>
      <c r="L30" s="28"/>
      <c r="M30" s="51"/>
      <c r="N30" s="52"/>
    </row>
    <row r="31" spans="1:14" ht="14.25">
      <c r="A31" s="44"/>
      <c r="B31" s="45">
        <v>18</v>
      </c>
      <c r="C31" s="46"/>
      <c r="D31" s="87"/>
      <c r="E31" s="47"/>
      <c r="F31" s="47"/>
      <c r="G31" s="48"/>
      <c r="H31" s="49" t="str">
        <f t="shared" si="0"/>
        <v/>
      </c>
      <c r="I31" s="53"/>
      <c r="J31" s="88" t="str">
        <f t="shared" si="1"/>
        <v/>
      </c>
      <c r="K31" s="52"/>
      <c r="L31" s="28" t="str">
        <f t="shared" si="2"/>
        <v/>
      </c>
      <c r="M31" s="51"/>
      <c r="N31" s="52"/>
    </row>
    <row r="32" spans="1:14" ht="14.25">
      <c r="A32" s="44"/>
      <c r="B32" s="45">
        <v>19</v>
      </c>
      <c r="C32" s="46"/>
      <c r="D32" s="87"/>
      <c r="E32" s="47"/>
      <c r="F32" s="47"/>
      <c r="G32" s="48"/>
      <c r="H32" s="49" t="str">
        <f t="shared" si="0"/>
        <v/>
      </c>
      <c r="I32" s="53"/>
      <c r="J32" s="88" t="str">
        <f t="shared" si="1"/>
        <v/>
      </c>
      <c r="K32" s="52"/>
      <c r="L32" s="28" t="str">
        <f t="shared" si="2"/>
        <v/>
      </c>
      <c r="M32" s="51"/>
      <c r="N32" s="52"/>
    </row>
    <row r="33" spans="1:15" ht="14.25">
      <c r="A33" s="44"/>
      <c r="B33" s="45">
        <v>20</v>
      </c>
      <c r="C33" s="46"/>
      <c r="D33" s="87"/>
      <c r="E33" s="47"/>
      <c r="F33" s="47"/>
      <c r="G33" s="48"/>
      <c r="H33" s="49" t="str">
        <f t="shared" si="0"/>
        <v/>
      </c>
      <c r="I33" s="53"/>
      <c r="J33" s="88" t="str">
        <f t="shared" si="1"/>
        <v/>
      </c>
      <c r="K33" s="52"/>
      <c r="L33" s="28" t="str">
        <f t="shared" si="2"/>
        <v/>
      </c>
      <c r="M33" s="51"/>
      <c r="N33" s="52"/>
    </row>
    <row r="34" spans="1:15" ht="14.25">
      <c r="A34" s="44"/>
      <c r="B34" s="45">
        <v>21</v>
      </c>
      <c r="C34" s="46"/>
      <c r="D34" s="87"/>
      <c r="E34" s="47"/>
      <c r="F34" s="47"/>
      <c r="G34" s="48"/>
      <c r="H34" s="49" t="str">
        <f t="shared" si="0"/>
        <v/>
      </c>
      <c r="I34" s="53"/>
      <c r="J34" s="88" t="str">
        <f t="shared" si="1"/>
        <v/>
      </c>
      <c r="K34" s="52"/>
      <c r="L34" s="28" t="str">
        <f t="shared" si="2"/>
        <v/>
      </c>
      <c r="M34" s="51"/>
      <c r="N34" s="52"/>
    </row>
    <row r="35" spans="1:15" ht="14.25">
      <c r="A35" s="44"/>
      <c r="B35" s="45">
        <v>22</v>
      </c>
      <c r="C35" s="46"/>
      <c r="D35" s="87"/>
      <c r="E35" s="47"/>
      <c r="F35" s="47"/>
      <c r="G35" s="48"/>
      <c r="H35" s="49" t="str">
        <f t="shared" si="0"/>
        <v/>
      </c>
      <c r="I35" s="53"/>
      <c r="J35" s="88" t="str">
        <f t="shared" si="1"/>
        <v/>
      </c>
      <c r="K35" s="52"/>
      <c r="L35" s="28" t="str">
        <f t="shared" si="2"/>
        <v/>
      </c>
      <c r="M35" s="51"/>
      <c r="N35" s="52"/>
    </row>
    <row r="36" spans="1:15" ht="14.25">
      <c r="A36" s="44"/>
      <c r="B36" s="45">
        <v>23</v>
      </c>
      <c r="C36" s="46"/>
      <c r="D36" s="87"/>
      <c r="E36" s="47"/>
      <c r="F36" s="47"/>
      <c r="G36" s="48"/>
      <c r="H36" s="49" t="str">
        <f t="shared" si="0"/>
        <v/>
      </c>
      <c r="I36" s="53"/>
      <c r="J36" s="88" t="str">
        <f t="shared" si="1"/>
        <v/>
      </c>
      <c r="K36" s="52"/>
      <c r="L36" s="28" t="str">
        <f t="shared" si="2"/>
        <v/>
      </c>
      <c r="M36" s="51"/>
      <c r="N36" s="52"/>
    </row>
    <row r="37" spans="1:15" ht="14.25">
      <c r="A37" s="44"/>
      <c r="B37" s="45">
        <v>24</v>
      </c>
      <c r="C37" s="46"/>
      <c r="D37" s="87"/>
      <c r="E37" s="47"/>
      <c r="F37" s="47"/>
      <c r="G37" s="48"/>
      <c r="H37" s="49" t="str">
        <f t="shared" si="0"/>
        <v/>
      </c>
      <c r="I37" s="53"/>
      <c r="J37" s="88" t="str">
        <f t="shared" si="1"/>
        <v/>
      </c>
      <c r="K37" s="52"/>
      <c r="L37" s="28" t="str">
        <f t="shared" si="2"/>
        <v/>
      </c>
      <c r="M37" s="51"/>
      <c r="N37" s="52"/>
    </row>
    <row r="38" spans="1:15" ht="14.25">
      <c r="A38" s="44"/>
      <c r="B38" s="45">
        <v>25</v>
      </c>
      <c r="C38" s="46"/>
      <c r="D38" s="87"/>
      <c r="E38" s="47"/>
      <c r="F38" s="47"/>
      <c r="G38" s="48"/>
      <c r="H38" s="49" t="str">
        <f t="shared" si="0"/>
        <v/>
      </c>
      <c r="I38" s="53"/>
      <c r="J38" s="88" t="str">
        <f t="shared" si="1"/>
        <v/>
      </c>
      <c r="K38" s="52"/>
      <c r="L38" s="28" t="str">
        <f t="shared" si="2"/>
        <v/>
      </c>
      <c r="M38" s="51"/>
      <c r="N38" s="52"/>
    </row>
    <row r="39" spans="1:15" ht="14.25">
      <c r="A39" s="44"/>
      <c r="B39" s="45">
        <v>26</v>
      </c>
      <c r="C39" s="46"/>
      <c r="D39" s="87"/>
      <c r="E39" s="47"/>
      <c r="F39" s="47"/>
      <c r="G39" s="48"/>
      <c r="H39" s="49" t="str">
        <f t="shared" si="0"/>
        <v/>
      </c>
      <c r="I39" s="53"/>
      <c r="J39" s="88" t="str">
        <f t="shared" si="1"/>
        <v/>
      </c>
      <c r="K39" s="52"/>
      <c r="L39" s="28" t="str">
        <f t="shared" si="2"/>
        <v/>
      </c>
      <c r="M39" s="51"/>
      <c r="N39" s="52"/>
    </row>
    <row r="40" spans="1:15" ht="14.25">
      <c r="A40" s="44"/>
      <c r="B40" s="45">
        <v>27</v>
      </c>
      <c r="C40" s="46"/>
      <c r="D40" s="87"/>
      <c r="E40" s="47"/>
      <c r="F40" s="47"/>
      <c r="G40" s="48"/>
      <c r="H40" s="49" t="str">
        <f t="shared" si="0"/>
        <v/>
      </c>
      <c r="I40" s="53"/>
      <c r="J40" s="88" t="str">
        <f t="shared" si="1"/>
        <v/>
      </c>
      <c r="K40" s="52"/>
      <c r="L40" s="28" t="str">
        <f t="shared" si="2"/>
        <v/>
      </c>
      <c r="M40" s="51"/>
      <c r="N40" s="52"/>
    </row>
    <row r="41" spans="1:15" ht="14.25">
      <c r="A41" s="44"/>
      <c r="B41" s="45">
        <v>28</v>
      </c>
      <c r="C41" s="46"/>
      <c r="D41" s="87"/>
      <c r="E41" s="47"/>
      <c r="F41" s="47"/>
      <c r="G41" s="48"/>
      <c r="H41" s="49" t="str">
        <f t="shared" si="0"/>
        <v/>
      </c>
      <c r="I41" s="53"/>
      <c r="J41" s="88" t="str">
        <f t="shared" si="1"/>
        <v/>
      </c>
      <c r="K41" s="52"/>
      <c r="L41" s="28" t="str">
        <f t="shared" si="2"/>
        <v/>
      </c>
      <c r="M41" s="51"/>
      <c r="N41" s="52"/>
    </row>
    <row r="42" spans="1:15" ht="14.25">
      <c r="A42" s="44"/>
      <c r="B42" s="45">
        <v>29</v>
      </c>
      <c r="C42" s="46"/>
      <c r="D42" s="87"/>
      <c r="E42" s="47"/>
      <c r="F42" s="47"/>
      <c r="G42" s="48"/>
      <c r="H42" s="49" t="str">
        <f t="shared" si="0"/>
        <v/>
      </c>
      <c r="I42" s="53"/>
      <c r="J42" s="88" t="str">
        <f t="shared" si="1"/>
        <v/>
      </c>
      <c r="K42" s="52"/>
      <c r="L42" s="28" t="str">
        <f t="shared" si="2"/>
        <v/>
      </c>
      <c r="M42" s="51"/>
      <c r="N42" s="52"/>
    </row>
    <row r="43" spans="1:15" ht="14.25">
      <c r="A43" s="44"/>
      <c r="B43" s="45">
        <v>30</v>
      </c>
      <c r="C43" s="46"/>
      <c r="D43" s="87"/>
      <c r="E43" s="47"/>
      <c r="F43" s="47"/>
      <c r="G43" s="48"/>
      <c r="H43" s="49" t="str">
        <f t="shared" si="0"/>
        <v/>
      </c>
      <c r="I43" s="53"/>
      <c r="J43" s="88" t="str">
        <f t="shared" si="1"/>
        <v/>
      </c>
      <c r="K43" s="52"/>
      <c r="L43" s="28" t="str">
        <f t="shared" si="2"/>
        <v/>
      </c>
      <c r="M43" s="51"/>
      <c r="N43" s="52"/>
    </row>
    <row r="44" spans="1:15" ht="14.25">
      <c r="A44" s="44"/>
      <c r="B44" s="45">
        <v>31</v>
      </c>
      <c r="C44" s="46"/>
      <c r="D44" s="87"/>
      <c r="E44" s="47"/>
      <c r="F44" s="47"/>
      <c r="G44" s="48"/>
      <c r="H44" s="49" t="str">
        <f t="shared" si="0"/>
        <v/>
      </c>
      <c r="I44" s="53"/>
      <c r="J44" s="88" t="str">
        <f t="shared" si="1"/>
        <v/>
      </c>
      <c r="K44" s="52"/>
      <c r="L44" s="28" t="str">
        <f t="shared" si="2"/>
        <v/>
      </c>
      <c r="M44" s="51"/>
      <c r="N44" s="52"/>
      <c r="O44" s="54"/>
    </row>
    <row r="45" spans="1:15" ht="14.25">
      <c r="A45" s="44"/>
      <c r="B45" s="45">
        <v>32</v>
      </c>
      <c r="C45" s="46"/>
      <c r="D45" s="87"/>
      <c r="E45" s="47"/>
      <c r="F45" s="47"/>
      <c r="G45" s="48"/>
      <c r="H45" s="49" t="str">
        <f t="shared" si="0"/>
        <v/>
      </c>
      <c r="I45" s="53"/>
      <c r="J45" s="88" t="str">
        <f t="shared" si="1"/>
        <v/>
      </c>
      <c r="K45" s="52"/>
      <c r="L45" s="28" t="str">
        <f t="shared" si="2"/>
        <v/>
      </c>
      <c r="M45" s="51"/>
      <c r="N45" s="52"/>
      <c r="O45" s="54"/>
    </row>
    <row r="46" spans="1:15" ht="14.25">
      <c r="A46" s="44"/>
      <c r="B46" s="45">
        <v>33</v>
      </c>
      <c r="C46" s="46"/>
      <c r="D46" s="87"/>
      <c r="E46" s="47"/>
      <c r="F46" s="47"/>
      <c r="G46" s="48"/>
      <c r="H46" s="49" t="str">
        <f t="shared" si="0"/>
        <v/>
      </c>
      <c r="I46" s="53"/>
      <c r="J46" s="88" t="str">
        <f t="shared" si="1"/>
        <v/>
      </c>
      <c r="K46" s="52"/>
      <c r="L46" s="28" t="str">
        <f t="shared" ref="L46:L77" si="3">IF($C46&lt;&gt;"",ROUNDDOWN($E$5*$J46*$J$5,-1)*$H46+($F$5+$G$5)*$H46-$K46,"")</f>
        <v/>
      </c>
      <c r="M46" s="51"/>
      <c r="N46" s="52"/>
      <c r="O46" s="54"/>
    </row>
    <row r="47" spans="1:15" ht="14.25">
      <c r="A47" s="44"/>
      <c r="B47" s="45">
        <v>34</v>
      </c>
      <c r="C47" s="46"/>
      <c r="D47" s="87"/>
      <c r="E47" s="47"/>
      <c r="F47" s="47"/>
      <c r="G47" s="48"/>
      <c r="H47" s="49" t="str">
        <f t="shared" si="0"/>
        <v/>
      </c>
      <c r="I47" s="53"/>
      <c r="J47" s="88" t="str">
        <f t="shared" si="1"/>
        <v/>
      </c>
      <c r="K47" s="52"/>
      <c r="L47" s="28" t="str">
        <f t="shared" si="3"/>
        <v/>
      </c>
      <c r="M47" s="51"/>
      <c r="N47" s="52"/>
      <c r="O47" s="54"/>
    </row>
    <row r="48" spans="1:15" ht="14.25">
      <c r="A48" s="44"/>
      <c r="B48" s="45">
        <v>35</v>
      </c>
      <c r="C48" s="46"/>
      <c r="D48" s="87"/>
      <c r="E48" s="47"/>
      <c r="F48" s="47"/>
      <c r="G48" s="48"/>
      <c r="H48" s="49" t="str">
        <f t="shared" si="0"/>
        <v/>
      </c>
      <c r="I48" s="53"/>
      <c r="J48" s="88" t="str">
        <f t="shared" si="1"/>
        <v/>
      </c>
      <c r="K48" s="52"/>
      <c r="L48" s="28" t="str">
        <f t="shared" si="3"/>
        <v/>
      </c>
      <c r="M48" s="51"/>
      <c r="N48" s="52"/>
      <c r="O48" s="54"/>
    </row>
    <row r="49" spans="1:15" ht="14.25">
      <c r="A49" s="44"/>
      <c r="B49" s="45">
        <v>36</v>
      </c>
      <c r="C49" s="46"/>
      <c r="D49" s="87"/>
      <c r="E49" s="47"/>
      <c r="F49" s="47"/>
      <c r="G49" s="48"/>
      <c r="H49" s="49" t="str">
        <f t="shared" si="0"/>
        <v/>
      </c>
      <c r="I49" s="53"/>
      <c r="J49" s="88" t="str">
        <f t="shared" si="1"/>
        <v/>
      </c>
      <c r="K49" s="52"/>
      <c r="L49" s="28" t="str">
        <f t="shared" si="3"/>
        <v/>
      </c>
      <c r="M49" s="51"/>
      <c r="N49" s="52"/>
      <c r="O49" s="54"/>
    </row>
    <row r="50" spans="1:15" ht="14.25">
      <c r="A50" s="44"/>
      <c r="B50" s="45">
        <v>37</v>
      </c>
      <c r="C50" s="46"/>
      <c r="D50" s="87"/>
      <c r="E50" s="47"/>
      <c r="F50" s="47"/>
      <c r="G50" s="48"/>
      <c r="H50" s="49" t="str">
        <f t="shared" si="0"/>
        <v/>
      </c>
      <c r="I50" s="53"/>
      <c r="J50" s="88" t="str">
        <f t="shared" si="1"/>
        <v/>
      </c>
      <c r="K50" s="52"/>
      <c r="L50" s="28" t="str">
        <f t="shared" si="3"/>
        <v/>
      </c>
      <c r="M50" s="51"/>
      <c r="N50" s="52"/>
      <c r="O50" s="54"/>
    </row>
    <row r="51" spans="1:15" ht="14.25">
      <c r="A51" s="44"/>
      <c r="B51" s="45">
        <v>38</v>
      </c>
      <c r="C51" s="46"/>
      <c r="D51" s="87"/>
      <c r="E51" s="47"/>
      <c r="F51" s="47"/>
      <c r="G51" s="48"/>
      <c r="H51" s="49" t="str">
        <f t="shared" si="0"/>
        <v/>
      </c>
      <c r="I51" s="53"/>
      <c r="J51" s="88" t="str">
        <f t="shared" si="1"/>
        <v/>
      </c>
      <c r="K51" s="52"/>
      <c r="L51" s="28" t="str">
        <f t="shared" si="3"/>
        <v/>
      </c>
      <c r="M51" s="51"/>
      <c r="N51" s="52"/>
      <c r="O51" s="54"/>
    </row>
    <row r="52" spans="1:15" ht="14.25">
      <c r="A52" s="44"/>
      <c r="B52" s="45">
        <v>39</v>
      </c>
      <c r="C52" s="46"/>
      <c r="D52" s="87"/>
      <c r="E52" s="47"/>
      <c r="F52" s="47"/>
      <c r="G52" s="48"/>
      <c r="H52" s="49" t="str">
        <f t="shared" si="0"/>
        <v/>
      </c>
      <c r="I52" s="53"/>
      <c r="J52" s="88" t="str">
        <f t="shared" si="1"/>
        <v/>
      </c>
      <c r="K52" s="52"/>
      <c r="L52" s="28" t="str">
        <f t="shared" si="3"/>
        <v/>
      </c>
      <c r="M52" s="51"/>
      <c r="N52" s="52"/>
      <c r="O52" s="54"/>
    </row>
    <row r="53" spans="1:15" ht="14.25">
      <c r="A53" s="44"/>
      <c r="B53" s="45">
        <v>40</v>
      </c>
      <c r="C53" s="46"/>
      <c r="D53" s="87"/>
      <c r="E53" s="47"/>
      <c r="F53" s="47"/>
      <c r="G53" s="48"/>
      <c r="H53" s="49" t="str">
        <f t="shared" si="0"/>
        <v/>
      </c>
      <c r="I53" s="53"/>
      <c r="J53" s="88" t="str">
        <f t="shared" si="1"/>
        <v/>
      </c>
      <c r="K53" s="52"/>
      <c r="L53" s="28" t="str">
        <f t="shared" si="3"/>
        <v/>
      </c>
      <c r="M53" s="51"/>
      <c r="N53" s="52"/>
      <c r="O53" s="54"/>
    </row>
    <row r="54" spans="1:15" ht="14.25">
      <c r="A54" s="44"/>
      <c r="B54" s="45">
        <v>41</v>
      </c>
      <c r="C54" s="46"/>
      <c r="D54" s="87"/>
      <c r="E54" s="47"/>
      <c r="F54" s="47"/>
      <c r="G54" s="48"/>
      <c r="H54" s="49" t="str">
        <f t="shared" si="0"/>
        <v/>
      </c>
      <c r="I54" s="53"/>
      <c r="J54" s="88" t="str">
        <f t="shared" si="1"/>
        <v/>
      </c>
      <c r="K54" s="52"/>
      <c r="L54" s="28" t="str">
        <f t="shared" si="3"/>
        <v/>
      </c>
      <c r="M54" s="51"/>
      <c r="N54" s="52"/>
      <c r="O54" s="54"/>
    </row>
    <row r="55" spans="1:15" ht="14.25">
      <c r="A55" s="44"/>
      <c r="B55" s="45">
        <v>42</v>
      </c>
      <c r="C55" s="46"/>
      <c r="D55" s="87"/>
      <c r="E55" s="47"/>
      <c r="F55" s="47"/>
      <c r="G55" s="48"/>
      <c r="H55" s="49" t="str">
        <f t="shared" si="0"/>
        <v/>
      </c>
      <c r="I55" s="53"/>
      <c r="J55" s="88" t="str">
        <f t="shared" si="1"/>
        <v/>
      </c>
      <c r="K55" s="52"/>
      <c r="L55" s="28" t="str">
        <f t="shared" si="3"/>
        <v/>
      </c>
      <c r="M55" s="51"/>
      <c r="N55" s="52"/>
      <c r="O55" s="54"/>
    </row>
    <row r="56" spans="1:15" ht="14.25">
      <c r="A56" s="44"/>
      <c r="B56" s="45">
        <v>43</v>
      </c>
      <c r="C56" s="46"/>
      <c r="D56" s="87"/>
      <c r="E56" s="47"/>
      <c r="F56" s="47"/>
      <c r="G56" s="48"/>
      <c r="H56" s="49" t="str">
        <f t="shared" si="0"/>
        <v/>
      </c>
      <c r="I56" s="53"/>
      <c r="J56" s="88" t="str">
        <f t="shared" si="1"/>
        <v/>
      </c>
      <c r="K56" s="52"/>
      <c r="L56" s="28" t="str">
        <f t="shared" si="3"/>
        <v/>
      </c>
      <c r="M56" s="51"/>
      <c r="N56" s="52"/>
      <c r="O56" s="54"/>
    </row>
    <row r="57" spans="1:15" ht="14.25">
      <c r="A57" s="44"/>
      <c r="B57" s="45">
        <v>44</v>
      </c>
      <c r="C57" s="46"/>
      <c r="D57" s="87"/>
      <c r="E57" s="47"/>
      <c r="F57" s="47"/>
      <c r="G57" s="48"/>
      <c r="H57" s="49" t="str">
        <f t="shared" si="0"/>
        <v/>
      </c>
      <c r="I57" s="53"/>
      <c r="J57" s="88" t="str">
        <f t="shared" si="1"/>
        <v/>
      </c>
      <c r="K57" s="52"/>
      <c r="L57" s="28" t="str">
        <f t="shared" si="3"/>
        <v/>
      </c>
      <c r="M57" s="51"/>
      <c r="N57" s="52"/>
      <c r="O57" s="54"/>
    </row>
    <row r="58" spans="1:15" ht="14.25">
      <c r="A58" s="44"/>
      <c r="B58" s="45">
        <v>45</v>
      </c>
      <c r="C58" s="46"/>
      <c r="D58" s="87"/>
      <c r="E58" s="47"/>
      <c r="F58" s="47"/>
      <c r="G58" s="48"/>
      <c r="H58" s="49" t="str">
        <f t="shared" si="0"/>
        <v/>
      </c>
      <c r="I58" s="53"/>
      <c r="J58" s="88" t="str">
        <f t="shared" si="1"/>
        <v/>
      </c>
      <c r="K58" s="52"/>
      <c r="L58" s="28" t="str">
        <f t="shared" si="3"/>
        <v/>
      </c>
      <c r="M58" s="51"/>
      <c r="N58" s="52"/>
      <c r="O58" s="54"/>
    </row>
    <row r="59" spans="1:15" ht="14.25">
      <c r="A59" s="44"/>
      <c r="B59" s="45">
        <v>46</v>
      </c>
      <c r="C59" s="46"/>
      <c r="D59" s="87"/>
      <c r="E59" s="47"/>
      <c r="F59" s="47"/>
      <c r="G59" s="48"/>
      <c r="H59" s="49" t="str">
        <f t="shared" si="0"/>
        <v/>
      </c>
      <c r="I59" s="53"/>
      <c r="J59" s="88" t="str">
        <f t="shared" si="1"/>
        <v/>
      </c>
      <c r="K59" s="52"/>
      <c r="L59" s="28" t="str">
        <f t="shared" si="3"/>
        <v/>
      </c>
      <c r="M59" s="51"/>
      <c r="N59" s="52"/>
      <c r="O59" s="54"/>
    </row>
    <row r="60" spans="1:15" ht="14.25">
      <c r="A60" s="44"/>
      <c r="B60" s="45">
        <v>47</v>
      </c>
      <c r="C60" s="46"/>
      <c r="D60" s="87"/>
      <c r="E60" s="47"/>
      <c r="F60" s="47"/>
      <c r="G60" s="48"/>
      <c r="H60" s="49" t="str">
        <f t="shared" si="0"/>
        <v/>
      </c>
      <c r="I60" s="53"/>
      <c r="J60" s="88" t="str">
        <f t="shared" si="1"/>
        <v/>
      </c>
      <c r="K60" s="52"/>
      <c r="L60" s="28" t="str">
        <f t="shared" si="3"/>
        <v/>
      </c>
      <c r="M60" s="51"/>
      <c r="N60" s="52"/>
      <c r="O60" s="54"/>
    </row>
    <row r="61" spans="1:15" ht="14.25">
      <c r="A61" s="44"/>
      <c r="B61" s="45">
        <v>48</v>
      </c>
      <c r="C61" s="46"/>
      <c r="D61" s="87"/>
      <c r="E61" s="47"/>
      <c r="F61" s="47"/>
      <c r="G61" s="48"/>
      <c r="H61" s="49" t="str">
        <f t="shared" si="0"/>
        <v/>
      </c>
      <c r="I61" s="53"/>
      <c r="J61" s="88" t="str">
        <f t="shared" si="1"/>
        <v/>
      </c>
      <c r="K61" s="52"/>
      <c r="L61" s="28" t="str">
        <f t="shared" si="3"/>
        <v/>
      </c>
      <c r="M61" s="51"/>
      <c r="N61" s="52"/>
      <c r="O61" s="54"/>
    </row>
    <row r="62" spans="1:15" ht="14.25">
      <c r="A62" s="44"/>
      <c r="B62" s="45">
        <v>49</v>
      </c>
      <c r="C62" s="46"/>
      <c r="D62" s="87"/>
      <c r="E62" s="47"/>
      <c r="F62" s="47"/>
      <c r="G62" s="48"/>
      <c r="H62" s="49" t="str">
        <f t="shared" si="0"/>
        <v/>
      </c>
      <c r="I62" s="53"/>
      <c r="J62" s="88" t="str">
        <f t="shared" si="1"/>
        <v/>
      </c>
      <c r="K62" s="52"/>
      <c r="L62" s="28" t="str">
        <f t="shared" si="3"/>
        <v/>
      </c>
      <c r="M62" s="51"/>
      <c r="N62" s="52"/>
      <c r="O62" s="54"/>
    </row>
    <row r="63" spans="1:15" ht="14.25">
      <c r="A63" s="44"/>
      <c r="B63" s="45">
        <v>50</v>
      </c>
      <c r="C63" s="46"/>
      <c r="D63" s="87"/>
      <c r="E63" s="47"/>
      <c r="F63" s="47"/>
      <c r="G63" s="48"/>
      <c r="H63" s="49" t="str">
        <f t="shared" si="0"/>
        <v/>
      </c>
      <c r="I63" s="53"/>
      <c r="J63" s="88" t="str">
        <f t="shared" si="1"/>
        <v/>
      </c>
      <c r="K63" s="52"/>
      <c r="L63" s="28" t="str">
        <f t="shared" si="3"/>
        <v/>
      </c>
      <c r="M63" s="51"/>
      <c r="N63" s="52"/>
      <c r="O63" s="54"/>
    </row>
    <row r="64" spans="1:15" ht="14.25">
      <c r="A64" s="44"/>
      <c r="B64" s="45">
        <v>51</v>
      </c>
      <c r="C64" s="46"/>
      <c r="D64" s="87"/>
      <c r="E64" s="47"/>
      <c r="F64" s="47"/>
      <c r="G64" s="48"/>
      <c r="H64" s="49" t="str">
        <f t="shared" si="0"/>
        <v/>
      </c>
      <c r="I64" s="53"/>
      <c r="J64" s="88" t="str">
        <f t="shared" si="1"/>
        <v/>
      </c>
      <c r="K64" s="52"/>
      <c r="L64" s="28" t="str">
        <f t="shared" si="3"/>
        <v/>
      </c>
      <c r="M64" s="51"/>
      <c r="N64" s="52"/>
      <c r="O64" s="54"/>
    </row>
    <row r="65" spans="1:15" ht="14.25">
      <c r="A65" s="44"/>
      <c r="B65" s="45">
        <v>52</v>
      </c>
      <c r="C65" s="46"/>
      <c r="D65" s="87"/>
      <c r="E65" s="47"/>
      <c r="F65" s="47"/>
      <c r="G65" s="48"/>
      <c r="H65" s="49" t="str">
        <f t="shared" si="0"/>
        <v/>
      </c>
      <c r="I65" s="53"/>
      <c r="J65" s="88" t="str">
        <f t="shared" si="1"/>
        <v/>
      </c>
      <c r="K65" s="52"/>
      <c r="L65" s="28" t="str">
        <f t="shared" si="3"/>
        <v/>
      </c>
      <c r="M65" s="51"/>
      <c r="N65" s="52"/>
      <c r="O65" s="54"/>
    </row>
    <row r="66" spans="1:15" ht="14.25">
      <c r="A66" s="44"/>
      <c r="B66" s="45">
        <v>53</v>
      </c>
      <c r="C66" s="46"/>
      <c r="D66" s="87"/>
      <c r="E66" s="47"/>
      <c r="F66" s="47"/>
      <c r="G66" s="48"/>
      <c r="H66" s="49" t="str">
        <f t="shared" si="0"/>
        <v/>
      </c>
      <c r="I66" s="53"/>
      <c r="J66" s="88" t="str">
        <f t="shared" si="1"/>
        <v/>
      </c>
      <c r="K66" s="52"/>
      <c r="L66" s="28" t="str">
        <f t="shared" si="3"/>
        <v/>
      </c>
      <c r="M66" s="51"/>
      <c r="N66" s="52"/>
      <c r="O66" s="54"/>
    </row>
    <row r="67" spans="1:15" ht="14.25">
      <c r="A67" s="44"/>
      <c r="B67" s="45">
        <v>54</v>
      </c>
      <c r="C67" s="46"/>
      <c r="D67" s="87"/>
      <c r="E67" s="47"/>
      <c r="F67" s="47"/>
      <c r="G67" s="48"/>
      <c r="H67" s="49" t="str">
        <f t="shared" si="0"/>
        <v/>
      </c>
      <c r="I67" s="53"/>
      <c r="J67" s="88" t="str">
        <f t="shared" si="1"/>
        <v/>
      </c>
      <c r="K67" s="52"/>
      <c r="L67" s="28" t="str">
        <f t="shared" si="3"/>
        <v/>
      </c>
      <c r="M67" s="51"/>
      <c r="N67" s="52"/>
      <c r="O67" s="54"/>
    </row>
    <row r="68" spans="1:15" ht="14.25">
      <c r="A68" s="44"/>
      <c r="B68" s="45">
        <v>55</v>
      </c>
      <c r="C68" s="46"/>
      <c r="D68" s="87"/>
      <c r="E68" s="47"/>
      <c r="F68" s="47"/>
      <c r="G68" s="48"/>
      <c r="H68" s="49" t="str">
        <f t="shared" si="0"/>
        <v/>
      </c>
      <c r="I68" s="53"/>
      <c r="J68" s="88" t="str">
        <f t="shared" si="1"/>
        <v/>
      </c>
      <c r="K68" s="52"/>
      <c r="L68" s="28" t="str">
        <f t="shared" si="3"/>
        <v/>
      </c>
      <c r="M68" s="51"/>
      <c r="N68" s="52"/>
      <c r="O68" s="54"/>
    </row>
    <row r="69" spans="1:15" ht="14.25">
      <c r="A69" s="44"/>
      <c r="B69" s="45">
        <v>56</v>
      </c>
      <c r="C69" s="46"/>
      <c r="D69" s="87"/>
      <c r="E69" s="47"/>
      <c r="F69" s="47"/>
      <c r="G69" s="48"/>
      <c r="H69" s="49" t="str">
        <f t="shared" si="0"/>
        <v/>
      </c>
      <c r="I69" s="53"/>
      <c r="J69" s="88" t="str">
        <f t="shared" si="1"/>
        <v/>
      </c>
      <c r="K69" s="52"/>
      <c r="L69" s="28" t="str">
        <f t="shared" si="3"/>
        <v/>
      </c>
      <c r="M69" s="51"/>
      <c r="N69" s="52"/>
      <c r="O69" s="54"/>
    </row>
    <row r="70" spans="1:15" ht="14.25">
      <c r="A70" s="44"/>
      <c r="B70" s="45">
        <v>57</v>
      </c>
      <c r="C70" s="46"/>
      <c r="D70" s="87"/>
      <c r="E70" s="47"/>
      <c r="F70" s="47"/>
      <c r="G70" s="48"/>
      <c r="H70" s="49" t="str">
        <f t="shared" si="0"/>
        <v/>
      </c>
      <c r="I70" s="53"/>
      <c r="J70" s="88" t="str">
        <f t="shared" si="1"/>
        <v/>
      </c>
      <c r="K70" s="52"/>
      <c r="L70" s="28" t="str">
        <f t="shared" si="3"/>
        <v/>
      </c>
      <c r="M70" s="51"/>
      <c r="N70" s="52"/>
      <c r="O70" s="54"/>
    </row>
    <row r="71" spans="1:15" ht="14.25">
      <c r="A71" s="44"/>
      <c r="B71" s="45">
        <v>58</v>
      </c>
      <c r="C71" s="46"/>
      <c r="D71" s="87"/>
      <c r="E71" s="47"/>
      <c r="F71" s="47"/>
      <c r="G71" s="48"/>
      <c r="H71" s="49" t="str">
        <f t="shared" si="0"/>
        <v/>
      </c>
      <c r="I71" s="53"/>
      <c r="J71" s="88" t="str">
        <f t="shared" si="1"/>
        <v/>
      </c>
      <c r="K71" s="52"/>
      <c r="L71" s="28" t="str">
        <f t="shared" si="3"/>
        <v/>
      </c>
      <c r="M71" s="51"/>
      <c r="N71" s="52"/>
      <c r="O71" s="54"/>
    </row>
    <row r="72" spans="1:15" ht="14.25">
      <c r="A72" s="44"/>
      <c r="B72" s="45">
        <v>59</v>
      </c>
      <c r="C72" s="46"/>
      <c r="D72" s="87"/>
      <c r="E72" s="47"/>
      <c r="F72" s="47"/>
      <c r="G72" s="48"/>
      <c r="H72" s="49" t="str">
        <f t="shared" si="0"/>
        <v/>
      </c>
      <c r="I72" s="53"/>
      <c r="J72" s="88" t="str">
        <f t="shared" si="1"/>
        <v/>
      </c>
      <c r="K72" s="52"/>
      <c r="L72" s="28" t="str">
        <f t="shared" si="3"/>
        <v/>
      </c>
      <c r="M72" s="51"/>
      <c r="N72" s="52"/>
      <c r="O72" s="54"/>
    </row>
    <row r="73" spans="1:15" ht="14.25">
      <c r="A73" s="44"/>
      <c r="B73" s="45">
        <v>60</v>
      </c>
      <c r="C73" s="46"/>
      <c r="D73" s="87"/>
      <c r="E73" s="47"/>
      <c r="F73" s="47"/>
      <c r="G73" s="48"/>
      <c r="H73" s="49" t="str">
        <f t="shared" si="0"/>
        <v/>
      </c>
      <c r="I73" s="53"/>
      <c r="J73" s="88" t="str">
        <f t="shared" si="1"/>
        <v/>
      </c>
      <c r="K73" s="52"/>
      <c r="L73" s="28" t="str">
        <f t="shared" si="3"/>
        <v/>
      </c>
      <c r="M73" s="51"/>
      <c r="N73" s="52"/>
      <c r="O73" s="54"/>
    </row>
    <row r="74" spans="1:15" ht="14.25">
      <c r="A74" s="44"/>
      <c r="B74" s="45">
        <v>61</v>
      </c>
      <c r="C74" s="46"/>
      <c r="D74" s="87"/>
      <c r="E74" s="47"/>
      <c r="F74" s="47"/>
      <c r="G74" s="48"/>
      <c r="H74" s="49" t="str">
        <f t="shared" si="0"/>
        <v/>
      </c>
      <c r="I74" s="53"/>
      <c r="J74" s="88" t="str">
        <f t="shared" si="1"/>
        <v/>
      </c>
      <c r="K74" s="52"/>
      <c r="L74" s="28" t="str">
        <f t="shared" si="3"/>
        <v/>
      </c>
      <c r="M74" s="51"/>
      <c r="N74" s="52"/>
      <c r="O74" s="54"/>
    </row>
    <row r="75" spans="1:15" ht="14.25">
      <c r="A75" s="44"/>
      <c r="B75" s="45">
        <v>62</v>
      </c>
      <c r="C75" s="46"/>
      <c r="D75" s="87"/>
      <c r="E75" s="47"/>
      <c r="F75" s="47"/>
      <c r="G75" s="48"/>
      <c r="H75" s="49" t="str">
        <f t="shared" si="0"/>
        <v/>
      </c>
      <c r="I75" s="53"/>
      <c r="J75" s="88" t="str">
        <f t="shared" si="1"/>
        <v/>
      </c>
      <c r="K75" s="52"/>
      <c r="L75" s="28" t="str">
        <f t="shared" si="3"/>
        <v/>
      </c>
      <c r="M75" s="51"/>
      <c r="N75" s="52"/>
      <c r="O75" s="54"/>
    </row>
    <row r="76" spans="1:15" ht="14.25">
      <c r="A76" s="44"/>
      <c r="B76" s="45">
        <v>63</v>
      </c>
      <c r="C76" s="46"/>
      <c r="D76" s="87"/>
      <c r="E76" s="47"/>
      <c r="F76" s="47"/>
      <c r="G76" s="48"/>
      <c r="H76" s="49" t="str">
        <f t="shared" si="0"/>
        <v/>
      </c>
      <c r="I76" s="53"/>
      <c r="J76" s="88" t="str">
        <f t="shared" si="1"/>
        <v/>
      </c>
      <c r="K76" s="52"/>
      <c r="L76" s="28" t="str">
        <f t="shared" si="3"/>
        <v/>
      </c>
      <c r="M76" s="51"/>
      <c r="N76" s="52"/>
      <c r="O76" s="54"/>
    </row>
    <row r="77" spans="1:15" ht="14.25">
      <c r="A77" s="44"/>
      <c r="B77" s="45">
        <v>64</v>
      </c>
      <c r="C77" s="46"/>
      <c r="D77" s="87"/>
      <c r="E77" s="47"/>
      <c r="F77" s="47"/>
      <c r="G77" s="48"/>
      <c r="H77" s="49" t="str">
        <f t="shared" si="0"/>
        <v/>
      </c>
      <c r="I77" s="53"/>
      <c r="J77" s="88" t="str">
        <f t="shared" si="1"/>
        <v/>
      </c>
      <c r="K77" s="52"/>
      <c r="L77" s="28" t="str">
        <f t="shared" si="3"/>
        <v/>
      </c>
      <c r="M77" s="51"/>
      <c r="N77" s="52"/>
      <c r="O77" s="54"/>
    </row>
    <row r="78" spans="1:15" ht="14.25">
      <c r="A78" s="44"/>
      <c r="B78" s="45">
        <v>65</v>
      </c>
      <c r="C78" s="46"/>
      <c r="D78" s="87"/>
      <c r="E78" s="47"/>
      <c r="F78" s="47"/>
      <c r="G78" s="48"/>
      <c r="H78" s="49" t="str">
        <f t="shared" si="0"/>
        <v/>
      </c>
      <c r="I78" s="53"/>
      <c r="J78" s="88" t="str">
        <f t="shared" si="1"/>
        <v/>
      </c>
      <c r="K78" s="52"/>
      <c r="L78" s="28" t="str">
        <f t="shared" ref="L78:L113" si="4">IF($C78&lt;&gt;"",ROUNDDOWN($E$5*$J78*$J$5,-1)*$H78+($F$5+$G$5)*$H78-$K78,"")</f>
        <v/>
      </c>
      <c r="M78" s="51"/>
      <c r="N78" s="52"/>
      <c r="O78" s="54"/>
    </row>
    <row r="79" spans="1:15" ht="14.25">
      <c r="A79" s="44"/>
      <c r="B79" s="45">
        <v>66</v>
      </c>
      <c r="C79" s="46"/>
      <c r="D79" s="87"/>
      <c r="E79" s="47"/>
      <c r="F79" s="47"/>
      <c r="G79" s="48"/>
      <c r="H79" s="49" t="str">
        <f t="shared" ref="H79:H113" si="5">IF($C79&lt;&gt;"",(IF($F79="",DAY(DATE($C$9,$D$9+1,0)),$F79))-(IF($E79="",1,$E79))-MAX($G79-6,0)+1,"")</f>
        <v/>
      </c>
      <c r="I79" s="53"/>
      <c r="J79" s="88" t="str">
        <f t="shared" ref="J79:J113" si="6">IF($C79&lt;&gt;"",IF($I79="未作成（3月以上）",0.5,IF($I79="未作成（3月未満）",0.7,IF($I79="作成済",1,""))),"")</f>
        <v/>
      </c>
      <c r="K79" s="52"/>
      <c r="L79" s="28" t="str">
        <f t="shared" si="4"/>
        <v/>
      </c>
      <c r="M79" s="51"/>
      <c r="N79" s="52"/>
      <c r="O79" s="54"/>
    </row>
    <row r="80" spans="1:15" ht="14.25">
      <c r="A80" s="44"/>
      <c r="B80" s="45">
        <v>67</v>
      </c>
      <c r="C80" s="46"/>
      <c r="D80" s="87"/>
      <c r="E80" s="47"/>
      <c r="F80" s="47"/>
      <c r="G80" s="48"/>
      <c r="H80" s="49" t="str">
        <f t="shared" si="5"/>
        <v/>
      </c>
      <c r="I80" s="53"/>
      <c r="J80" s="88" t="str">
        <f t="shared" si="6"/>
        <v/>
      </c>
      <c r="K80" s="52"/>
      <c r="L80" s="28" t="str">
        <f t="shared" si="4"/>
        <v/>
      </c>
      <c r="M80" s="51"/>
      <c r="N80" s="52"/>
      <c r="O80" s="54"/>
    </row>
    <row r="81" spans="1:15" ht="14.25">
      <c r="A81" s="44"/>
      <c r="B81" s="45">
        <v>68</v>
      </c>
      <c r="C81" s="46"/>
      <c r="D81" s="87"/>
      <c r="E81" s="47"/>
      <c r="F81" s="47"/>
      <c r="G81" s="48"/>
      <c r="H81" s="49" t="str">
        <f t="shared" si="5"/>
        <v/>
      </c>
      <c r="I81" s="53"/>
      <c r="J81" s="88" t="str">
        <f t="shared" si="6"/>
        <v/>
      </c>
      <c r="K81" s="52"/>
      <c r="L81" s="28" t="str">
        <f t="shared" si="4"/>
        <v/>
      </c>
      <c r="M81" s="51"/>
      <c r="N81" s="52"/>
      <c r="O81" s="54"/>
    </row>
    <row r="82" spans="1:15" ht="14.25">
      <c r="A82" s="44"/>
      <c r="B82" s="45">
        <v>69</v>
      </c>
      <c r="C82" s="46"/>
      <c r="D82" s="87"/>
      <c r="E82" s="47"/>
      <c r="F82" s="47"/>
      <c r="G82" s="48"/>
      <c r="H82" s="49" t="str">
        <f t="shared" si="5"/>
        <v/>
      </c>
      <c r="I82" s="53"/>
      <c r="J82" s="88" t="str">
        <f t="shared" si="6"/>
        <v/>
      </c>
      <c r="K82" s="52"/>
      <c r="L82" s="28" t="str">
        <f t="shared" si="4"/>
        <v/>
      </c>
      <c r="M82" s="51"/>
      <c r="N82" s="52"/>
      <c r="O82" s="54"/>
    </row>
    <row r="83" spans="1:15" ht="14.25">
      <c r="A83" s="44"/>
      <c r="B83" s="45">
        <v>70</v>
      </c>
      <c r="C83" s="46"/>
      <c r="D83" s="87"/>
      <c r="E83" s="47"/>
      <c r="F83" s="47"/>
      <c r="G83" s="48"/>
      <c r="H83" s="49" t="str">
        <f t="shared" si="5"/>
        <v/>
      </c>
      <c r="I83" s="53"/>
      <c r="J83" s="88" t="str">
        <f t="shared" si="6"/>
        <v/>
      </c>
      <c r="K83" s="52"/>
      <c r="L83" s="28" t="str">
        <f t="shared" si="4"/>
        <v/>
      </c>
      <c r="M83" s="51"/>
      <c r="N83" s="52"/>
      <c r="O83" s="54"/>
    </row>
    <row r="84" spans="1:15" ht="14.25">
      <c r="A84" s="44"/>
      <c r="B84" s="45">
        <v>71</v>
      </c>
      <c r="C84" s="46"/>
      <c r="D84" s="87"/>
      <c r="E84" s="47"/>
      <c r="F84" s="47"/>
      <c r="G84" s="48"/>
      <c r="H84" s="49" t="str">
        <f t="shared" si="5"/>
        <v/>
      </c>
      <c r="I84" s="53"/>
      <c r="J84" s="88" t="str">
        <f t="shared" si="6"/>
        <v/>
      </c>
      <c r="K84" s="52"/>
      <c r="L84" s="28" t="str">
        <f t="shared" si="4"/>
        <v/>
      </c>
      <c r="M84" s="51"/>
      <c r="N84" s="52"/>
      <c r="O84" s="54"/>
    </row>
    <row r="85" spans="1:15" ht="14.25">
      <c r="A85" s="44"/>
      <c r="B85" s="45">
        <v>72</v>
      </c>
      <c r="C85" s="46"/>
      <c r="D85" s="87"/>
      <c r="E85" s="47"/>
      <c r="F85" s="47"/>
      <c r="G85" s="48"/>
      <c r="H85" s="49" t="str">
        <f t="shared" si="5"/>
        <v/>
      </c>
      <c r="I85" s="53"/>
      <c r="J85" s="88" t="str">
        <f t="shared" si="6"/>
        <v/>
      </c>
      <c r="K85" s="52"/>
      <c r="L85" s="28" t="str">
        <f t="shared" si="4"/>
        <v/>
      </c>
      <c r="M85" s="51"/>
      <c r="N85" s="52"/>
      <c r="O85" s="54"/>
    </row>
    <row r="86" spans="1:15" ht="14.25">
      <c r="A86" s="44"/>
      <c r="B86" s="45">
        <v>73</v>
      </c>
      <c r="C86" s="46"/>
      <c r="D86" s="87"/>
      <c r="E86" s="47"/>
      <c r="F86" s="47"/>
      <c r="G86" s="48"/>
      <c r="H86" s="49" t="str">
        <f t="shared" si="5"/>
        <v/>
      </c>
      <c r="I86" s="53"/>
      <c r="J86" s="88" t="str">
        <f t="shared" si="6"/>
        <v/>
      </c>
      <c r="K86" s="52"/>
      <c r="L86" s="28" t="str">
        <f t="shared" si="4"/>
        <v/>
      </c>
      <c r="M86" s="51"/>
      <c r="N86" s="52"/>
      <c r="O86" s="54"/>
    </row>
    <row r="87" spans="1:15" ht="14.25">
      <c r="A87" s="44"/>
      <c r="B87" s="45">
        <v>74</v>
      </c>
      <c r="C87" s="46"/>
      <c r="D87" s="87"/>
      <c r="E87" s="47"/>
      <c r="F87" s="47"/>
      <c r="G87" s="48"/>
      <c r="H87" s="49" t="str">
        <f t="shared" si="5"/>
        <v/>
      </c>
      <c r="I87" s="53"/>
      <c r="J87" s="88" t="str">
        <f t="shared" si="6"/>
        <v/>
      </c>
      <c r="K87" s="52"/>
      <c r="L87" s="28" t="str">
        <f t="shared" si="4"/>
        <v/>
      </c>
      <c r="M87" s="51"/>
      <c r="N87" s="52"/>
      <c r="O87" s="54"/>
    </row>
    <row r="88" spans="1:15" ht="14.25">
      <c r="A88" s="44"/>
      <c r="B88" s="45">
        <v>75</v>
      </c>
      <c r="C88" s="46"/>
      <c r="D88" s="87"/>
      <c r="E88" s="47"/>
      <c r="F88" s="47"/>
      <c r="G88" s="48"/>
      <c r="H88" s="49" t="str">
        <f t="shared" si="5"/>
        <v/>
      </c>
      <c r="I88" s="53"/>
      <c r="J88" s="88" t="str">
        <f t="shared" si="6"/>
        <v/>
      </c>
      <c r="K88" s="52"/>
      <c r="L88" s="28" t="str">
        <f t="shared" si="4"/>
        <v/>
      </c>
      <c r="M88" s="51"/>
      <c r="N88" s="52"/>
      <c r="O88" s="54"/>
    </row>
    <row r="89" spans="1:15" ht="14.25">
      <c r="A89" s="44"/>
      <c r="B89" s="45">
        <v>76</v>
      </c>
      <c r="C89" s="46"/>
      <c r="D89" s="87"/>
      <c r="E89" s="47"/>
      <c r="F89" s="47"/>
      <c r="G89" s="48"/>
      <c r="H89" s="49" t="str">
        <f t="shared" si="5"/>
        <v/>
      </c>
      <c r="I89" s="53"/>
      <c r="J89" s="88" t="str">
        <f t="shared" si="6"/>
        <v/>
      </c>
      <c r="K89" s="52"/>
      <c r="L89" s="28" t="str">
        <f t="shared" si="4"/>
        <v/>
      </c>
      <c r="M89" s="51"/>
      <c r="N89" s="52"/>
      <c r="O89" s="54"/>
    </row>
    <row r="90" spans="1:15" ht="14.25">
      <c r="A90" s="44"/>
      <c r="B90" s="45">
        <v>77</v>
      </c>
      <c r="C90" s="46"/>
      <c r="D90" s="87"/>
      <c r="E90" s="47"/>
      <c r="F90" s="47"/>
      <c r="G90" s="48"/>
      <c r="H90" s="49" t="str">
        <f t="shared" si="5"/>
        <v/>
      </c>
      <c r="I90" s="53"/>
      <c r="J90" s="88" t="str">
        <f t="shared" si="6"/>
        <v/>
      </c>
      <c r="K90" s="52"/>
      <c r="L90" s="28" t="str">
        <f t="shared" si="4"/>
        <v/>
      </c>
      <c r="M90" s="51"/>
      <c r="N90" s="52"/>
      <c r="O90" s="54"/>
    </row>
    <row r="91" spans="1:15" ht="14.25">
      <c r="A91" s="44"/>
      <c r="B91" s="45">
        <v>78</v>
      </c>
      <c r="C91" s="46"/>
      <c r="D91" s="87"/>
      <c r="E91" s="47"/>
      <c r="F91" s="47"/>
      <c r="G91" s="48"/>
      <c r="H91" s="49" t="str">
        <f t="shared" si="5"/>
        <v/>
      </c>
      <c r="I91" s="53"/>
      <c r="J91" s="88" t="str">
        <f t="shared" si="6"/>
        <v/>
      </c>
      <c r="K91" s="52"/>
      <c r="L91" s="28" t="str">
        <f t="shared" si="4"/>
        <v/>
      </c>
      <c r="M91" s="51"/>
      <c r="N91" s="52"/>
      <c r="O91" s="54"/>
    </row>
    <row r="92" spans="1:15" ht="14.25">
      <c r="A92" s="44"/>
      <c r="B92" s="45">
        <v>79</v>
      </c>
      <c r="C92" s="46"/>
      <c r="D92" s="87"/>
      <c r="E92" s="47"/>
      <c r="F92" s="47"/>
      <c r="G92" s="48"/>
      <c r="H92" s="49" t="str">
        <f t="shared" si="5"/>
        <v/>
      </c>
      <c r="I92" s="53"/>
      <c r="J92" s="88" t="str">
        <f t="shared" si="6"/>
        <v/>
      </c>
      <c r="K92" s="52"/>
      <c r="L92" s="28" t="str">
        <f t="shared" si="4"/>
        <v/>
      </c>
      <c r="M92" s="51"/>
      <c r="N92" s="52"/>
      <c r="O92" s="54"/>
    </row>
    <row r="93" spans="1:15" ht="14.25">
      <c r="A93" s="44"/>
      <c r="B93" s="45">
        <v>80</v>
      </c>
      <c r="C93" s="46"/>
      <c r="D93" s="87"/>
      <c r="E93" s="47"/>
      <c r="F93" s="47"/>
      <c r="G93" s="48"/>
      <c r="H93" s="49" t="str">
        <f t="shared" si="5"/>
        <v/>
      </c>
      <c r="I93" s="53"/>
      <c r="J93" s="88" t="str">
        <f t="shared" si="6"/>
        <v/>
      </c>
      <c r="K93" s="52"/>
      <c r="L93" s="28" t="str">
        <f t="shared" si="4"/>
        <v/>
      </c>
      <c r="M93" s="51"/>
      <c r="N93" s="52"/>
      <c r="O93" s="54"/>
    </row>
    <row r="94" spans="1:15" ht="14.25">
      <c r="A94" s="44"/>
      <c r="B94" s="45">
        <v>81</v>
      </c>
      <c r="C94" s="46"/>
      <c r="D94" s="87"/>
      <c r="E94" s="47"/>
      <c r="F94" s="47"/>
      <c r="G94" s="48"/>
      <c r="H94" s="49" t="str">
        <f t="shared" si="5"/>
        <v/>
      </c>
      <c r="I94" s="53"/>
      <c r="J94" s="88" t="str">
        <f t="shared" si="6"/>
        <v/>
      </c>
      <c r="K94" s="52"/>
      <c r="L94" s="28" t="str">
        <f t="shared" si="4"/>
        <v/>
      </c>
      <c r="M94" s="51"/>
      <c r="N94" s="52"/>
      <c r="O94" s="54"/>
    </row>
    <row r="95" spans="1:15" ht="14.25">
      <c r="A95" s="44"/>
      <c r="B95" s="45">
        <v>82</v>
      </c>
      <c r="C95" s="46"/>
      <c r="D95" s="87"/>
      <c r="E95" s="47"/>
      <c r="F95" s="47"/>
      <c r="G95" s="48"/>
      <c r="H95" s="49" t="str">
        <f t="shared" si="5"/>
        <v/>
      </c>
      <c r="I95" s="53"/>
      <c r="J95" s="88" t="str">
        <f t="shared" si="6"/>
        <v/>
      </c>
      <c r="K95" s="52"/>
      <c r="L95" s="28" t="str">
        <f t="shared" si="4"/>
        <v/>
      </c>
      <c r="M95" s="51"/>
      <c r="N95" s="52"/>
      <c r="O95" s="54"/>
    </row>
    <row r="96" spans="1:15" ht="14.25">
      <c r="A96" s="44"/>
      <c r="B96" s="45">
        <v>83</v>
      </c>
      <c r="C96" s="46"/>
      <c r="D96" s="87"/>
      <c r="E96" s="47"/>
      <c r="F96" s="47"/>
      <c r="G96" s="48"/>
      <c r="H96" s="49" t="str">
        <f t="shared" si="5"/>
        <v/>
      </c>
      <c r="I96" s="53"/>
      <c r="J96" s="88" t="str">
        <f t="shared" si="6"/>
        <v/>
      </c>
      <c r="K96" s="52"/>
      <c r="L96" s="28" t="str">
        <f t="shared" si="4"/>
        <v/>
      </c>
      <c r="M96" s="51"/>
      <c r="N96" s="52"/>
      <c r="O96" s="54"/>
    </row>
    <row r="97" spans="1:15" ht="14.25">
      <c r="A97" s="44"/>
      <c r="B97" s="45">
        <v>84</v>
      </c>
      <c r="C97" s="46"/>
      <c r="D97" s="87"/>
      <c r="E97" s="47"/>
      <c r="F97" s="47"/>
      <c r="G97" s="48"/>
      <c r="H97" s="49" t="str">
        <f t="shared" si="5"/>
        <v/>
      </c>
      <c r="I97" s="53"/>
      <c r="J97" s="88" t="str">
        <f t="shared" si="6"/>
        <v/>
      </c>
      <c r="K97" s="52"/>
      <c r="L97" s="28" t="str">
        <f t="shared" si="4"/>
        <v/>
      </c>
      <c r="M97" s="51"/>
      <c r="N97" s="52"/>
      <c r="O97" s="54"/>
    </row>
    <row r="98" spans="1:15" ht="14.25">
      <c r="A98" s="44"/>
      <c r="B98" s="45">
        <v>85</v>
      </c>
      <c r="C98" s="46"/>
      <c r="D98" s="87"/>
      <c r="E98" s="47"/>
      <c r="F98" s="47"/>
      <c r="G98" s="48"/>
      <c r="H98" s="49" t="str">
        <f t="shared" si="5"/>
        <v/>
      </c>
      <c r="I98" s="53"/>
      <c r="J98" s="88" t="str">
        <f t="shared" si="6"/>
        <v/>
      </c>
      <c r="K98" s="52"/>
      <c r="L98" s="28" t="str">
        <f t="shared" si="4"/>
        <v/>
      </c>
      <c r="M98" s="51"/>
      <c r="N98" s="52"/>
      <c r="O98" s="54"/>
    </row>
    <row r="99" spans="1:15" ht="14.25">
      <c r="A99" s="44"/>
      <c r="B99" s="45">
        <v>86</v>
      </c>
      <c r="C99" s="46"/>
      <c r="D99" s="87"/>
      <c r="E99" s="47"/>
      <c r="F99" s="47"/>
      <c r="G99" s="48"/>
      <c r="H99" s="49" t="str">
        <f t="shared" si="5"/>
        <v/>
      </c>
      <c r="I99" s="53"/>
      <c r="J99" s="88" t="str">
        <f t="shared" si="6"/>
        <v/>
      </c>
      <c r="K99" s="52"/>
      <c r="L99" s="28" t="str">
        <f t="shared" si="4"/>
        <v/>
      </c>
      <c r="M99" s="51"/>
      <c r="N99" s="52"/>
      <c r="O99" s="54"/>
    </row>
    <row r="100" spans="1:15" ht="14.25">
      <c r="A100" s="44"/>
      <c r="B100" s="45">
        <v>87</v>
      </c>
      <c r="C100" s="46"/>
      <c r="D100" s="87"/>
      <c r="E100" s="47"/>
      <c r="F100" s="47"/>
      <c r="G100" s="48"/>
      <c r="H100" s="49" t="str">
        <f t="shared" si="5"/>
        <v/>
      </c>
      <c r="I100" s="53"/>
      <c r="J100" s="88" t="str">
        <f t="shared" si="6"/>
        <v/>
      </c>
      <c r="K100" s="52"/>
      <c r="L100" s="28" t="str">
        <f t="shared" si="4"/>
        <v/>
      </c>
      <c r="M100" s="51"/>
      <c r="N100" s="52"/>
      <c r="O100" s="54"/>
    </row>
    <row r="101" spans="1:15" ht="14.25">
      <c r="A101" s="44"/>
      <c r="B101" s="45">
        <v>88</v>
      </c>
      <c r="C101" s="46"/>
      <c r="D101" s="87"/>
      <c r="E101" s="47"/>
      <c r="F101" s="47"/>
      <c r="G101" s="48"/>
      <c r="H101" s="49" t="str">
        <f t="shared" si="5"/>
        <v/>
      </c>
      <c r="I101" s="53"/>
      <c r="J101" s="88" t="str">
        <f t="shared" si="6"/>
        <v/>
      </c>
      <c r="K101" s="52"/>
      <c r="L101" s="28" t="str">
        <f t="shared" si="4"/>
        <v/>
      </c>
      <c r="M101" s="51"/>
      <c r="N101" s="52"/>
      <c r="O101" s="54"/>
    </row>
    <row r="102" spans="1:15" ht="14.25">
      <c r="A102" s="44"/>
      <c r="B102" s="45">
        <v>89</v>
      </c>
      <c r="C102" s="46"/>
      <c r="D102" s="87"/>
      <c r="E102" s="47"/>
      <c r="F102" s="47"/>
      <c r="G102" s="48"/>
      <c r="H102" s="49" t="str">
        <f t="shared" si="5"/>
        <v/>
      </c>
      <c r="I102" s="53"/>
      <c r="J102" s="88" t="str">
        <f t="shared" si="6"/>
        <v/>
      </c>
      <c r="K102" s="52"/>
      <c r="L102" s="28" t="str">
        <f t="shared" si="4"/>
        <v/>
      </c>
      <c r="M102" s="51"/>
      <c r="N102" s="52"/>
      <c r="O102" s="54"/>
    </row>
    <row r="103" spans="1:15" ht="14.25">
      <c r="A103" s="44"/>
      <c r="B103" s="45">
        <v>90</v>
      </c>
      <c r="C103" s="46"/>
      <c r="D103" s="87"/>
      <c r="E103" s="47"/>
      <c r="F103" s="47"/>
      <c r="G103" s="48"/>
      <c r="H103" s="49" t="str">
        <f t="shared" si="5"/>
        <v/>
      </c>
      <c r="I103" s="53"/>
      <c r="J103" s="88" t="str">
        <f t="shared" si="6"/>
        <v/>
      </c>
      <c r="K103" s="52"/>
      <c r="L103" s="28" t="str">
        <f t="shared" si="4"/>
        <v/>
      </c>
      <c r="M103" s="51"/>
      <c r="N103" s="52"/>
      <c r="O103" s="54"/>
    </row>
    <row r="104" spans="1:15" ht="14.25">
      <c r="A104" s="44"/>
      <c r="B104" s="45">
        <v>91</v>
      </c>
      <c r="C104" s="46"/>
      <c r="D104" s="87"/>
      <c r="E104" s="47"/>
      <c r="F104" s="47"/>
      <c r="G104" s="48"/>
      <c r="H104" s="49" t="str">
        <f t="shared" si="5"/>
        <v/>
      </c>
      <c r="I104" s="53"/>
      <c r="J104" s="88" t="str">
        <f t="shared" si="6"/>
        <v/>
      </c>
      <c r="K104" s="52"/>
      <c r="L104" s="28" t="str">
        <f t="shared" si="4"/>
        <v/>
      </c>
      <c r="M104" s="51"/>
      <c r="N104" s="52"/>
      <c r="O104" s="54"/>
    </row>
    <row r="105" spans="1:15" ht="14.25">
      <c r="A105" s="44"/>
      <c r="B105" s="45">
        <v>92</v>
      </c>
      <c r="C105" s="46"/>
      <c r="D105" s="87"/>
      <c r="E105" s="47"/>
      <c r="F105" s="47"/>
      <c r="G105" s="48"/>
      <c r="H105" s="49" t="str">
        <f t="shared" si="5"/>
        <v/>
      </c>
      <c r="I105" s="53"/>
      <c r="J105" s="88" t="str">
        <f t="shared" si="6"/>
        <v/>
      </c>
      <c r="K105" s="52"/>
      <c r="L105" s="28" t="str">
        <f t="shared" si="4"/>
        <v/>
      </c>
      <c r="M105" s="51"/>
      <c r="N105" s="52"/>
      <c r="O105" s="54"/>
    </row>
    <row r="106" spans="1:15" ht="14.25">
      <c r="A106" s="44"/>
      <c r="B106" s="45">
        <v>93</v>
      </c>
      <c r="C106" s="46"/>
      <c r="D106" s="87"/>
      <c r="E106" s="47"/>
      <c r="F106" s="47"/>
      <c r="G106" s="48"/>
      <c r="H106" s="49" t="str">
        <f t="shared" si="5"/>
        <v/>
      </c>
      <c r="I106" s="53"/>
      <c r="J106" s="88" t="str">
        <f t="shared" si="6"/>
        <v/>
      </c>
      <c r="K106" s="52"/>
      <c r="L106" s="28" t="str">
        <f t="shared" si="4"/>
        <v/>
      </c>
      <c r="M106" s="51"/>
      <c r="N106" s="52"/>
      <c r="O106" s="54"/>
    </row>
    <row r="107" spans="1:15" ht="14.25">
      <c r="A107" s="44"/>
      <c r="B107" s="45">
        <v>94</v>
      </c>
      <c r="C107" s="46"/>
      <c r="D107" s="87"/>
      <c r="E107" s="47"/>
      <c r="F107" s="47"/>
      <c r="G107" s="48"/>
      <c r="H107" s="49" t="str">
        <f t="shared" si="5"/>
        <v/>
      </c>
      <c r="I107" s="53"/>
      <c r="J107" s="88" t="str">
        <f t="shared" si="6"/>
        <v/>
      </c>
      <c r="K107" s="52"/>
      <c r="L107" s="28" t="str">
        <f t="shared" si="4"/>
        <v/>
      </c>
      <c r="M107" s="51"/>
      <c r="N107" s="52"/>
      <c r="O107" s="54"/>
    </row>
    <row r="108" spans="1:15" ht="14.25">
      <c r="A108" s="44"/>
      <c r="B108" s="45">
        <v>95</v>
      </c>
      <c r="C108" s="46"/>
      <c r="D108" s="87"/>
      <c r="E108" s="47"/>
      <c r="F108" s="47"/>
      <c r="G108" s="48"/>
      <c r="H108" s="49" t="str">
        <f t="shared" si="5"/>
        <v/>
      </c>
      <c r="I108" s="53"/>
      <c r="J108" s="88" t="str">
        <f t="shared" si="6"/>
        <v/>
      </c>
      <c r="K108" s="52"/>
      <c r="L108" s="28" t="str">
        <f t="shared" si="4"/>
        <v/>
      </c>
      <c r="M108" s="51"/>
      <c r="N108" s="52"/>
      <c r="O108" s="54"/>
    </row>
    <row r="109" spans="1:15" ht="14.25">
      <c r="A109" s="44"/>
      <c r="B109" s="45">
        <v>96</v>
      </c>
      <c r="C109" s="46"/>
      <c r="D109" s="87"/>
      <c r="E109" s="47"/>
      <c r="F109" s="47"/>
      <c r="G109" s="48"/>
      <c r="H109" s="49" t="str">
        <f t="shared" si="5"/>
        <v/>
      </c>
      <c r="I109" s="53"/>
      <c r="J109" s="88" t="str">
        <f t="shared" si="6"/>
        <v/>
      </c>
      <c r="K109" s="52"/>
      <c r="L109" s="28" t="str">
        <f t="shared" si="4"/>
        <v/>
      </c>
      <c r="M109" s="51"/>
      <c r="N109" s="52"/>
      <c r="O109" s="54"/>
    </row>
    <row r="110" spans="1:15" ht="14.25">
      <c r="A110" s="44"/>
      <c r="B110" s="45">
        <v>97</v>
      </c>
      <c r="C110" s="46"/>
      <c r="D110" s="87"/>
      <c r="E110" s="47"/>
      <c r="F110" s="47"/>
      <c r="G110" s="48"/>
      <c r="H110" s="49" t="str">
        <f t="shared" si="5"/>
        <v/>
      </c>
      <c r="I110" s="53"/>
      <c r="J110" s="88" t="str">
        <f t="shared" si="6"/>
        <v/>
      </c>
      <c r="K110" s="52"/>
      <c r="L110" s="28" t="str">
        <f t="shared" si="4"/>
        <v/>
      </c>
      <c r="M110" s="51"/>
      <c r="N110" s="52"/>
      <c r="O110" s="54"/>
    </row>
    <row r="111" spans="1:15" ht="14.25">
      <c r="A111" s="44"/>
      <c r="B111" s="45">
        <v>98</v>
      </c>
      <c r="C111" s="46"/>
      <c r="D111" s="87"/>
      <c r="E111" s="47"/>
      <c r="F111" s="47"/>
      <c r="G111" s="48"/>
      <c r="H111" s="49" t="str">
        <f t="shared" si="5"/>
        <v/>
      </c>
      <c r="I111" s="53"/>
      <c r="J111" s="88" t="str">
        <f t="shared" si="6"/>
        <v/>
      </c>
      <c r="K111" s="52"/>
      <c r="L111" s="28" t="str">
        <f t="shared" si="4"/>
        <v/>
      </c>
      <c r="M111" s="51"/>
      <c r="N111" s="52"/>
      <c r="O111" s="54"/>
    </row>
    <row r="112" spans="1:15" ht="14.25">
      <c r="A112" s="44"/>
      <c r="B112" s="45">
        <v>99</v>
      </c>
      <c r="C112" s="46"/>
      <c r="D112" s="87"/>
      <c r="E112" s="47"/>
      <c r="F112" s="47"/>
      <c r="G112" s="48"/>
      <c r="H112" s="49" t="str">
        <f t="shared" si="5"/>
        <v/>
      </c>
      <c r="I112" s="53"/>
      <c r="J112" s="88" t="str">
        <f t="shared" si="6"/>
        <v/>
      </c>
      <c r="K112" s="52"/>
      <c r="L112" s="28" t="str">
        <f t="shared" si="4"/>
        <v/>
      </c>
      <c r="M112" s="51"/>
      <c r="N112" s="52"/>
      <c r="O112" s="54"/>
    </row>
    <row r="113" spans="1:15" ht="14.25">
      <c r="A113" s="44"/>
      <c r="B113" s="45">
        <v>100</v>
      </c>
      <c r="C113" s="46"/>
      <c r="D113" s="87"/>
      <c r="E113" s="47"/>
      <c r="F113" s="47"/>
      <c r="G113" s="48"/>
      <c r="H113" s="49" t="str">
        <f t="shared" si="5"/>
        <v/>
      </c>
      <c r="I113" s="53"/>
      <c r="J113" s="88" t="str">
        <f t="shared" si="6"/>
        <v/>
      </c>
      <c r="K113" s="52"/>
      <c r="L113" s="28" t="str">
        <f t="shared" si="4"/>
        <v/>
      </c>
      <c r="M113" s="51"/>
      <c r="N113" s="52"/>
      <c r="O113" s="54"/>
    </row>
    <row r="114" spans="1:15">
      <c r="O114" s="54"/>
    </row>
  </sheetData>
  <dataConsolidate/>
  <mergeCells count="7">
    <mergeCell ref="L7:L8"/>
    <mergeCell ref="C7:C8"/>
    <mergeCell ref="I7:J7"/>
    <mergeCell ref="D7:D8"/>
    <mergeCell ref="K7:K8"/>
    <mergeCell ref="G7:G8"/>
    <mergeCell ref="H7:H8"/>
  </mergeCells>
  <phoneticPr fontId="2"/>
  <dataValidations count="1">
    <dataValidation type="whole" allowBlank="1" showInputMessage="1" showErrorMessage="1" sqref="E14:F113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scale="68" fitToHeight="0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リスト!$B$3:$B$5</xm:f>
          </x14:formula1>
          <xm:sqref>I14:I113</xm:sqref>
        </x14:dataValidation>
        <x14:dataValidation type="list" allowBlank="1" showInputMessage="1" showErrorMessage="1">
          <x14:formula1>
            <xm:f>リスト!$C$3:$C$4</xm:f>
          </x14:formula1>
          <xm:sqref>M14:M113</xm:sqref>
        </x14:dataValidation>
        <x14:dataValidation type="list" allowBlank="1" showInputMessage="1" showErrorMessage="1">
          <x14:formula1>
            <xm:f>リスト!$E$3:$E$100</xm:f>
          </x14:formula1>
          <xm:sqref>C9</xm:sqref>
        </x14:dataValidation>
        <x14:dataValidation type="list" allowBlank="1" showInputMessage="1" showErrorMessage="1" error="何月分のデータか１～１２で入力してください。">
          <x14:formula1>
            <xm:f>リスト!$D$3:$D$14</xm:f>
          </x14:formula1>
          <xm:sqref>D9</xm:sqref>
        </x14:dataValidation>
        <x14:dataValidation type="list" allowBlank="1" showInputMessage="1" showErrorMessage="1">
          <x14:formula1>
            <xm:f>施設情報マスタ!$C$6:$C$526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T45"/>
  <sheetViews>
    <sheetView showGridLines="0" zoomScaleNormal="100" zoomScaleSheetLayoutView="90" workbookViewId="0">
      <selection activeCell="M9" sqref="M9"/>
    </sheetView>
  </sheetViews>
  <sheetFormatPr defaultRowHeight="18.75"/>
  <cols>
    <col min="1" max="1" width="4.125" customWidth="1"/>
    <col min="2" max="2" width="6.125" customWidth="1"/>
    <col min="3" max="3" width="23.375" customWidth="1"/>
    <col min="4" max="7" width="10.125" customWidth="1"/>
    <col min="8" max="10" width="14.375" customWidth="1"/>
    <col min="18" max="20" width="0" hidden="1" customWidth="1"/>
  </cols>
  <sheetData>
    <row r="3" spans="2:20" ht="24">
      <c r="C3" s="19" t="s">
        <v>36</v>
      </c>
      <c r="D3" s="18"/>
      <c r="E3" s="18"/>
      <c r="F3" s="18"/>
      <c r="G3" s="18"/>
      <c r="H3" s="18"/>
      <c r="I3" s="18"/>
      <c r="J3" s="18"/>
    </row>
    <row r="4" spans="2:20" ht="9" customHeight="1"/>
    <row r="5" spans="2:20" ht="33">
      <c r="C5" s="69" t="s">
        <v>1</v>
      </c>
      <c r="D5" s="70" t="s">
        <v>52</v>
      </c>
      <c r="E5" s="70" t="s">
        <v>25</v>
      </c>
      <c r="F5" s="70" t="s">
        <v>2</v>
      </c>
      <c r="G5" s="70" t="s">
        <v>3</v>
      </c>
      <c r="H5" s="70" t="s">
        <v>102</v>
      </c>
      <c r="I5" s="70" t="s">
        <v>29</v>
      </c>
      <c r="J5" s="70" t="s">
        <v>41</v>
      </c>
      <c r="R5" s="1" t="s">
        <v>0</v>
      </c>
      <c r="S5" s="1"/>
      <c r="T5" s="1"/>
    </row>
    <row r="6" spans="2:20">
      <c r="B6">
        <v>1</v>
      </c>
      <c r="C6" s="3" t="s">
        <v>55</v>
      </c>
      <c r="D6" s="71">
        <v>20</v>
      </c>
      <c r="E6" s="4">
        <v>770</v>
      </c>
      <c r="F6" s="4">
        <v>530</v>
      </c>
      <c r="G6" s="4">
        <v>240</v>
      </c>
      <c r="H6" s="5">
        <f>SUM($E6:$G6)</f>
        <v>1540</v>
      </c>
      <c r="I6" s="6" t="s">
        <v>8</v>
      </c>
      <c r="J6" s="57">
        <f>IF(I6="欠如（3月以上）",0.5,IF(I6="欠如（3月未満）",0.7,IF($I6="充足",1,"0")))</f>
        <v>1</v>
      </c>
      <c r="R6" s="1"/>
      <c r="S6" s="1"/>
      <c r="T6" s="1"/>
    </row>
    <row r="7" spans="2:20">
      <c r="B7">
        <v>2</v>
      </c>
      <c r="C7" s="3" t="s">
        <v>77</v>
      </c>
      <c r="D7" s="71">
        <v>16</v>
      </c>
      <c r="E7" s="4">
        <v>770</v>
      </c>
      <c r="F7" s="4">
        <v>260</v>
      </c>
      <c r="G7" s="4">
        <v>0</v>
      </c>
      <c r="H7" s="5">
        <f t="shared" ref="H7:H45" si="0">SUM($E7:$G7)</f>
        <v>1030</v>
      </c>
      <c r="I7" s="6" t="s">
        <v>7</v>
      </c>
      <c r="J7" s="57">
        <f t="shared" ref="J7:J45" si="1">IF(I7="欠如（3月以上）",0.5,IF(I7="欠如（3月未満）",0.7,IF($I7="充足",1,"0")))</f>
        <v>0.7</v>
      </c>
      <c r="R7" s="2" t="s">
        <v>4</v>
      </c>
      <c r="S7" s="2" t="s">
        <v>5</v>
      </c>
      <c r="T7" s="2" t="s">
        <v>6</v>
      </c>
    </row>
    <row r="8" spans="2:20">
      <c r="B8">
        <v>3</v>
      </c>
      <c r="C8" s="3"/>
      <c r="D8" s="71"/>
      <c r="E8" s="4"/>
      <c r="F8" s="4"/>
      <c r="G8" s="4"/>
      <c r="H8" s="5">
        <f t="shared" si="0"/>
        <v>0</v>
      </c>
      <c r="I8" s="6"/>
      <c r="J8" s="57" t="str">
        <f t="shared" si="1"/>
        <v>0</v>
      </c>
      <c r="R8" s="7" t="s">
        <v>8</v>
      </c>
      <c r="S8" s="7" t="s">
        <v>9</v>
      </c>
      <c r="T8" s="7" t="s">
        <v>10</v>
      </c>
    </row>
    <row r="9" spans="2:20">
      <c r="B9">
        <v>4</v>
      </c>
      <c r="C9" s="3"/>
      <c r="D9" s="71"/>
      <c r="E9" s="4"/>
      <c r="F9" s="4"/>
      <c r="G9" s="4"/>
      <c r="H9" s="5">
        <f t="shared" si="0"/>
        <v>0</v>
      </c>
      <c r="I9" s="6"/>
      <c r="J9" s="57" t="str">
        <f t="shared" si="1"/>
        <v>0</v>
      </c>
      <c r="R9" s="7" t="s">
        <v>7</v>
      </c>
      <c r="S9" s="7" t="s">
        <v>11</v>
      </c>
      <c r="T9" s="7" t="s">
        <v>12</v>
      </c>
    </row>
    <row r="10" spans="2:20">
      <c r="B10">
        <v>5</v>
      </c>
      <c r="C10" s="3"/>
      <c r="D10" s="71"/>
      <c r="E10" s="4"/>
      <c r="F10" s="4"/>
      <c r="G10" s="4"/>
      <c r="H10" s="5">
        <f t="shared" si="0"/>
        <v>0</v>
      </c>
      <c r="I10" s="6"/>
      <c r="J10" s="57" t="str">
        <f t="shared" si="1"/>
        <v>0</v>
      </c>
      <c r="R10" s="7" t="s">
        <v>15</v>
      </c>
      <c r="S10" s="7" t="s">
        <v>16</v>
      </c>
      <c r="T10" s="7"/>
    </row>
    <row r="11" spans="2:20">
      <c r="B11">
        <v>6</v>
      </c>
      <c r="C11" s="3"/>
      <c r="D11" s="71"/>
      <c r="E11" s="4"/>
      <c r="F11" s="4"/>
      <c r="G11" s="4"/>
      <c r="H11" s="5">
        <f t="shared" si="0"/>
        <v>0</v>
      </c>
      <c r="I11" s="6"/>
      <c r="J11" s="57" t="str">
        <f t="shared" si="1"/>
        <v>0</v>
      </c>
    </row>
    <row r="12" spans="2:20">
      <c r="B12">
        <v>7</v>
      </c>
      <c r="C12" s="3"/>
      <c r="D12" s="71"/>
      <c r="E12" s="4"/>
      <c r="F12" s="4"/>
      <c r="G12" s="4"/>
      <c r="H12" s="5">
        <f t="shared" si="0"/>
        <v>0</v>
      </c>
      <c r="I12" s="6"/>
      <c r="J12" s="57" t="str">
        <f t="shared" si="1"/>
        <v>0</v>
      </c>
    </row>
    <row r="13" spans="2:20">
      <c r="B13">
        <v>8</v>
      </c>
      <c r="C13" s="3"/>
      <c r="D13" s="71"/>
      <c r="E13" s="4"/>
      <c r="F13" s="4"/>
      <c r="G13" s="4"/>
      <c r="H13" s="5">
        <f t="shared" si="0"/>
        <v>0</v>
      </c>
      <c r="I13" s="6"/>
      <c r="J13" s="57" t="str">
        <f t="shared" si="1"/>
        <v>0</v>
      </c>
    </row>
    <row r="14" spans="2:20">
      <c r="B14">
        <v>9</v>
      </c>
      <c r="C14" s="3"/>
      <c r="D14" s="71"/>
      <c r="E14" s="4"/>
      <c r="F14" s="4"/>
      <c r="G14" s="4"/>
      <c r="H14" s="5">
        <f t="shared" si="0"/>
        <v>0</v>
      </c>
      <c r="I14" s="6"/>
      <c r="J14" s="57" t="str">
        <f t="shared" si="1"/>
        <v>0</v>
      </c>
    </row>
    <row r="15" spans="2:20">
      <c r="B15">
        <v>10</v>
      </c>
      <c r="C15" s="3"/>
      <c r="D15" s="71"/>
      <c r="E15" s="4"/>
      <c r="F15" s="4"/>
      <c r="G15" s="4"/>
      <c r="H15" s="5">
        <f t="shared" si="0"/>
        <v>0</v>
      </c>
      <c r="I15" s="6"/>
      <c r="J15" s="57" t="str">
        <f t="shared" si="1"/>
        <v>0</v>
      </c>
    </row>
    <row r="16" spans="2:20">
      <c r="B16">
        <v>11</v>
      </c>
      <c r="C16" s="3"/>
      <c r="D16" s="71"/>
      <c r="E16" s="4"/>
      <c r="F16" s="4"/>
      <c r="G16" s="4"/>
      <c r="H16" s="5">
        <f t="shared" si="0"/>
        <v>0</v>
      </c>
      <c r="I16" s="6"/>
      <c r="J16" s="57" t="str">
        <f t="shared" si="1"/>
        <v>0</v>
      </c>
    </row>
    <row r="17" spans="2:10">
      <c r="B17">
        <v>12</v>
      </c>
      <c r="C17" s="3"/>
      <c r="D17" s="71"/>
      <c r="E17" s="4"/>
      <c r="F17" s="4"/>
      <c r="G17" s="4"/>
      <c r="H17" s="5">
        <f t="shared" si="0"/>
        <v>0</v>
      </c>
      <c r="I17" s="6"/>
      <c r="J17" s="57" t="str">
        <f t="shared" si="1"/>
        <v>0</v>
      </c>
    </row>
    <row r="18" spans="2:10">
      <c r="B18">
        <v>13</v>
      </c>
      <c r="C18" s="3"/>
      <c r="D18" s="71"/>
      <c r="E18" s="4"/>
      <c r="F18" s="4"/>
      <c r="G18" s="4"/>
      <c r="H18" s="5">
        <f t="shared" si="0"/>
        <v>0</v>
      </c>
      <c r="I18" s="6"/>
      <c r="J18" s="57" t="str">
        <f t="shared" si="1"/>
        <v>0</v>
      </c>
    </row>
    <row r="19" spans="2:10">
      <c r="B19">
        <v>14</v>
      </c>
      <c r="C19" s="3"/>
      <c r="D19" s="71"/>
      <c r="E19" s="4"/>
      <c r="F19" s="4"/>
      <c r="G19" s="4"/>
      <c r="H19" s="5">
        <f t="shared" si="0"/>
        <v>0</v>
      </c>
      <c r="I19" s="6"/>
      <c r="J19" s="57" t="str">
        <f t="shared" si="1"/>
        <v>0</v>
      </c>
    </row>
    <row r="20" spans="2:10">
      <c r="B20">
        <v>15</v>
      </c>
      <c r="C20" s="3"/>
      <c r="D20" s="71"/>
      <c r="E20" s="4"/>
      <c r="F20" s="4"/>
      <c r="G20" s="4"/>
      <c r="H20" s="5">
        <f t="shared" si="0"/>
        <v>0</v>
      </c>
      <c r="I20" s="6"/>
      <c r="J20" s="57" t="str">
        <f t="shared" si="1"/>
        <v>0</v>
      </c>
    </row>
    <row r="21" spans="2:10">
      <c r="B21">
        <v>16</v>
      </c>
      <c r="C21" s="3"/>
      <c r="D21" s="71"/>
      <c r="E21" s="4"/>
      <c r="F21" s="4"/>
      <c r="G21" s="4"/>
      <c r="H21" s="5">
        <f t="shared" si="0"/>
        <v>0</v>
      </c>
      <c r="I21" s="6"/>
      <c r="J21" s="57" t="str">
        <f t="shared" si="1"/>
        <v>0</v>
      </c>
    </row>
    <row r="22" spans="2:10">
      <c r="B22">
        <v>17</v>
      </c>
      <c r="C22" s="3"/>
      <c r="D22" s="71"/>
      <c r="E22" s="4"/>
      <c r="F22" s="4"/>
      <c r="G22" s="4"/>
      <c r="H22" s="5">
        <f t="shared" si="0"/>
        <v>0</v>
      </c>
      <c r="I22" s="6"/>
      <c r="J22" s="57" t="str">
        <f t="shared" si="1"/>
        <v>0</v>
      </c>
    </row>
    <row r="23" spans="2:10">
      <c r="B23">
        <v>18</v>
      </c>
      <c r="C23" s="3"/>
      <c r="D23" s="71"/>
      <c r="E23" s="4"/>
      <c r="F23" s="4"/>
      <c r="G23" s="4"/>
      <c r="H23" s="5">
        <f t="shared" si="0"/>
        <v>0</v>
      </c>
      <c r="I23" s="6"/>
      <c r="J23" s="57" t="str">
        <f t="shared" si="1"/>
        <v>0</v>
      </c>
    </row>
    <row r="24" spans="2:10">
      <c r="B24">
        <v>19</v>
      </c>
      <c r="C24" s="3"/>
      <c r="D24" s="71"/>
      <c r="E24" s="4"/>
      <c r="F24" s="4"/>
      <c r="G24" s="4"/>
      <c r="H24" s="5">
        <f t="shared" si="0"/>
        <v>0</v>
      </c>
      <c r="I24" s="6"/>
      <c r="J24" s="57" t="str">
        <f t="shared" si="1"/>
        <v>0</v>
      </c>
    </row>
    <row r="25" spans="2:10">
      <c r="B25">
        <v>20</v>
      </c>
      <c r="C25" s="3"/>
      <c r="D25" s="71"/>
      <c r="E25" s="4"/>
      <c r="F25" s="4"/>
      <c r="G25" s="4"/>
      <c r="H25" s="5">
        <f t="shared" si="0"/>
        <v>0</v>
      </c>
      <c r="I25" s="6"/>
      <c r="J25" s="57" t="str">
        <f t="shared" si="1"/>
        <v>0</v>
      </c>
    </row>
    <row r="26" spans="2:10">
      <c r="B26">
        <v>21</v>
      </c>
      <c r="C26" s="3"/>
      <c r="D26" s="71"/>
      <c r="E26" s="4"/>
      <c r="F26" s="4"/>
      <c r="G26" s="4"/>
      <c r="H26" s="5">
        <f t="shared" si="0"/>
        <v>0</v>
      </c>
      <c r="I26" s="6"/>
      <c r="J26" s="57" t="str">
        <f t="shared" si="1"/>
        <v>0</v>
      </c>
    </row>
    <row r="27" spans="2:10">
      <c r="B27">
        <v>22</v>
      </c>
      <c r="C27" s="3"/>
      <c r="D27" s="71"/>
      <c r="E27" s="4"/>
      <c r="F27" s="4"/>
      <c r="G27" s="4"/>
      <c r="H27" s="5">
        <f t="shared" si="0"/>
        <v>0</v>
      </c>
      <c r="I27" s="6"/>
      <c r="J27" s="57" t="str">
        <f t="shared" si="1"/>
        <v>0</v>
      </c>
    </row>
    <row r="28" spans="2:10">
      <c r="B28">
        <v>23</v>
      </c>
      <c r="C28" s="3"/>
      <c r="D28" s="71"/>
      <c r="E28" s="4"/>
      <c r="F28" s="4"/>
      <c r="G28" s="4"/>
      <c r="H28" s="5">
        <f t="shared" si="0"/>
        <v>0</v>
      </c>
      <c r="I28" s="6"/>
      <c r="J28" s="57" t="str">
        <f t="shared" si="1"/>
        <v>0</v>
      </c>
    </row>
    <row r="29" spans="2:10">
      <c r="B29">
        <v>24</v>
      </c>
      <c r="C29" s="3"/>
      <c r="D29" s="71"/>
      <c r="E29" s="4"/>
      <c r="F29" s="4"/>
      <c r="G29" s="4"/>
      <c r="H29" s="5">
        <f t="shared" si="0"/>
        <v>0</v>
      </c>
      <c r="I29" s="6"/>
      <c r="J29" s="57" t="str">
        <f t="shared" si="1"/>
        <v>0</v>
      </c>
    </row>
    <row r="30" spans="2:10">
      <c r="B30">
        <v>25</v>
      </c>
      <c r="C30" s="3"/>
      <c r="D30" s="71"/>
      <c r="E30" s="4"/>
      <c r="F30" s="4"/>
      <c r="G30" s="4"/>
      <c r="H30" s="5">
        <f t="shared" si="0"/>
        <v>0</v>
      </c>
      <c r="I30" s="6"/>
      <c r="J30" s="57" t="str">
        <f t="shared" si="1"/>
        <v>0</v>
      </c>
    </row>
    <row r="31" spans="2:10">
      <c r="B31">
        <v>26</v>
      </c>
      <c r="C31" s="3"/>
      <c r="D31" s="71"/>
      <c r="E31" s="4"/>
      <c r="F31" s="4"/>
      <c r="G31" s="4"/>
      <c r="H31" s="5">
        <f t="shared" si="0"/>
        <v>0</v>
      </c>
      <c r="I31" s="6"/>
      <c r="J31" s="57" t="str">
        <f t="shared" si="1"/>
        <v>0</v>
      </c>
    </row>
    <row r="32" spans="2:10">
      <c r="B32">
        <v>27</v>
      </c>
      <c r="C32" s="3"/>
      <c r="D32" s="71"/>
      <c r="E32" s="4"/>
      <c r="F32" s="4"/>
      <c r="G32" s="4"/>
      <c r="H32" s="5">
        <f t="shared" si="0"/>
        <v>0</v>
      </c>
      <c r="I32" s="6"/>
      <c r="J32" s="57" t="str">
        <f t="shared" si="1"/>
        <v>0</v>
      </c>
    </row>
    <row r="33" spans="2:10">
      <c r="B33">
        <v>28</v>
      </c>
      <c r="C33" s="3"/>
      <c r="D33" s="71"/>
      <c r="E33" s="4"/>
      <c r="F33" s="4"/>
      <c r="G33" s="4"/>
      <c r="H33" s="5">
        <f t="shared" si="0"/>
        <v>0</v>
      </c>
      <c r="I33" s="6"/>
      <c r="J33" s="57" t="str">
        <f t="shared" si="1"/>
        <v>0</v>
      </c>
    </row>
    <row r="34" spans="2:10">
      <c r="B34">
        <v>29</v>
      </c>
      <c r="C34" s="3"/>
      <c r="D34" s="71"/>
      <c r="E34" s="4"/>
      <c r="F34" s="4"/>
      <c r="G34" s="4"/>
      <c r="H34" s="5">
        <f t="shared" si="0"/>
        <v>0</v>
      </c>
      <c r="I34" s="6"/>
      <c r="J34" s="57" t="str">
        <f t="shared" si="1"/>
        <v>0</v>
      </c>
    </row>
    <row r="35" spans="2:10">
      <c r="B35">
        <v>30</v>
      </c>
      <c r="C35" s="3"/>
      <c r="D35" s="71"/>
      <c r="E35" s="4"/>
      <c r="F35" s="4"/>
      <c r="G35" s="4"/>
      <c r="H35" s="5">
        <f t="shared" si="0"/>
        <v>0</v>
      </c>
      <c r="I35" s="6"/>
      <c r="J35" s="57" t="str">
        <f t="shared" si="1"/>
        <v>0</v>
      </c>
    </row>
    <row r="36" spans="2:10">
      <c r="B36">
        <v>31</v>
      </c>
      <c r="C36" s="3"/>
      <c r="D36" s="71"/>
      <c r="E36" s="4"/>
      <c r="F36" s="4"/>
      <c r="G36" s="4"/>
      <c r="H36" s="5">
        <f t="shared" si="0"/>
        <v>0</v>
      </c>
      <c r="I36" s="6"/>
      <c r="J36" s="57" t="str">
        <f t="shared" si="1"/>
        <v>0</v>
      </c>
    </row>
    <row r="37" spans="2:10">
      <c r="B37">
        <v>32</v>
      </c>
      <c r="C37" s="3"/>
      <c r="D37" s="71"/>
      <c r="E37" s="4"/>
      <c r="F37" s="4"/>
      <c r="G37" s="4"/>
      <c r="H37" s="5">
        <f t="shared" si="0"/>
        <v>0</v>
      </c>
      <c r="I37" s="6"/>
      <c r="J37" s="57" t="str">
        <f t="shared" si="1"/>
        <v>0</v>
      </c>
    </row>
    <row r="38" spans="2:10">
      <c r="B38">
        <v>33</v>
      </c>
      <c r="C38" s="3"/>
      <c r="D38" s="71"/>
      <c r="E38" s="4"/>
      <c r="F38" s="4"/>
      <c r="G38" s="4"/>
      <c r="H38" s="5">
        <f t="shared" si="0"/>
        <v>0</v>
      </c>
      <c r="I38" s="6"/>
      <c r="J38" s="57" t="str">
        <f t="shared" si="1"/>
        <v>0</v>
      </c>
    </row>
    <row r="39" spans="2:10">
      <c r="B39">
        <v>34</v>
      </c>
      <c r="C39" s="3"/>
      <c r="D39" s="71"/>
      <c r="E39" s="4"/>
      <c r="F39" s="4"/>
      <c r="G39" s="4"/>
      <c r="H39" s="5">
        <f t="shared" si="0"/>
        <v>0</v>
      </c>
      <c r="I39" s="6"/>
      <c r="J39" s="57" t="str">
        <f t="shared" si="1"/>
        <v>0</v>
      </c>
    </row>
    <row r="40" spans="2:10">
      <c r="B40">
        <v>35</v>
      </c>
      <c r="C40" s="3"/>
      <c r="D40" s="71"/>
      <c r="E40" s="4"/>
      <c r="F40" s="4"/>
      <c r="G40" s="4"/>
      <c r="H40" s="5">
        <f t="shared" si="0"/>
        <v>0</v>
      </c>
      <c r="I40" s="6"/>
      <c r="J40" s="57" t="str">
        <f t="shared" si="1"/>
        <v>0</v>
      </c>
    </row>
    <row r="41" spans="2:10">
      <c r="B41">
        <v>36</v>
      </c>
      <c r="C41" s="3"/>
      <c r="D41" s="71"/>
      <c r="E41" s="4"/>
      <c r="F41" s="4"/>
      <c r="G41" s="4"/>
      <c r="H41" s="5">
        <f t="shared" si="0"/>
        <v>0</v>
      </c>
      <c r="I41" s="6"/>
      <c r="J41" s="57" t="str">
        <f t="shared" si="1"/>
        <v>0</v>
      </c>
    </row>
    <row r="42" spans="2:10">
      <c r="B42">
        <v>37</v>
      </c>
      <c r="C42" s="3"/>
      <c r="D42" s="71"/>
      <c r="E42" s="4"/>
      <c r="F42" s="4"/>
      <c r="G42" s="4"/>
      <c r="H42" s="5">
        <f t="shared" si="0"/>
        <v>0</v>
      </c>
      <c r="I42" s="6"/>
      <c r="J42" s="57" t="str">
        <f t="shared" si="1"/>
        <v>0</v>
      </c>
    </row>
    <row r="43" spans="2:10">
      <c r="B43">
        <v>38</v>
      </c>
      <c r="C43" s="3"/>
      <c r="D43" s="71"/>
      <c r="E43" s="4"/>
      <c r="F43" s="4"/>
      <c r="G43" s="4"/>
      <c r="H43" s="5">
        <f t="shared" si="0"/>
        <v>0</v>
      </c>
      <c r="I43" s="6"/>
      <c r="J43" s="57" t="str">
        <f t="shared" si="1"/>
        <v>0</v>
      </c>
    </row>
    <row r="44" spans="2:10">
      <c r="B44">
        <v>39</v>
      </c>
      <c r="C44" s="3"/>
      <c r="D44" s="71"/>
      <c r="E44" s="4"/>
      <c r="F44" s="4"/>
      <c r="G44" s="4"/>
      <c r="H44" s="5">
        <f t="shared" si="0"/>
        <v>0</v>
      </c>
      <c r="I44" s="6"/>
      <c r="J44" s="57" t="str">
        <f t="shared" si="1"/>
        <v>0</v>
      </c>
    </row>
    <row r="45" spans="2:10">
      <c r="B45">
        <v>40</v>
      </c>
      <c r="C45" s="3"/>
      <c r="D45" s="71"/>
      <c r="E45" s="4"/>
      <c r="F45" s="4"/>
      <c r="G45" s="4"/>
      <c r="H45" s="5">
        <f t="shared" si="0"/>
        <v>0</v>
      </c>
      <c r="I45" s="6"/>
      <c r="J45" s="57" t="str">
        <f t="shared" si="1"/>
        <v>0</v>
      </c>
    </row>
  </sheetData>
  <phoneticPr fontId="2"/>
  <dataValidations count="1">
    <dataValidation type="list" allowBlank="1" showInputMessage="1" showErrorMessage="1" sqref="I6:I45">
      <formula1>$R$8:$R$10</formula1>
    </dataValidation>
  </dataValidations>
  <pageMargins left="0.7" right="0.7" top="0.75" bottom="0.75" header="0.3" footer="0.3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0"/>
  <sheetViews>
    <sheetView showGridLines="0" zoomScaleNormal="100" workbookViewId="0">
      <selection activeCell="J13" sqref="J13"/>
    </sheetView>
  </sheetViews>
  <sheetFormatPr defaultRowHeight="15.75"/>
  <cols>
    <col min="1" max="1" width="17.125" style="8" bestFit="1" customWidth="1"/>
    <col min="2" max="2" width="18.875" style="8" bestFit="1" customWidth="1"/>
    <col min="3" max="3" width="12.25" style="8" bestFit="1" customWidth="1"/>
    <col min="4" max="4" width="4.75" style="8" bestFit="1" customWidth="1"/>
    <col min="5" max="5" width="7.75" style="8" bestFit="1" customWidth="1"/>
    <col min="6" max="16384" width="9" style="8"/>
  </cols>
  <sheetData>
    <row r="1" spans="1:5" ht="30.75" customHeight="1">
      <c r="A1" s="72" t="s">
        <v>28</v>
      </c>
      <c r="B1" s="73"/>
      <c r="C1" s="73"/>
      <c r="D1" s="73"/>
      <c r="E1" s="73"/>
    </row>
    <row r="2" spans="1:5">
      <c r="A2" s="15" t="s">
        <v>29</v>
      </c>
      <c r="B2" s="15" t="s">
        <v>37</v>
      </c>
      <c r="C2" s="15" t="s">
        <v>27</v>
      </c>
      <c r="D2" s="15" t="s">
        <v>14</v>
      </c>
      <c r="E2" s="9" t="s">
        <v>13</v>
      </c>
    </row>
    <row r="3" spans="1:5">
      <c r="A3" s="17" t="s">
        <v>8</v>
      </c>
      <c r="B3" s="17" t="s">
        <v>76</v>
      </c>
      <c r="C3" s="17" t="s">
        <v>10</v>
      </c>
      <c r="D3" s="16">
        <v>1</v>
      </c>
      <c r="E3" s="10">
        <v>2</v>
      </c>
    </row>
    <row r="4" spans="1:5">
      <c r="A4" s="17" t="s">
        <v>7</v>
      </c>
      <c r="B4" s="17" t="s">
        <v>34</v>
      </c>
      <c r="C4" s="17" t="s">
        <v>12</v>
      </c>
      <c r="D4" s="16">
        <v>2</v>
      </c>
      <c r="E4" s="10">
        <v>3</v>
      </c>
    </row>
    <row r="5" spans="1:5">
      <c r="A5" s="17" t="s">
        <v>15</v>
      </c>
      <c r="B5" s="17" t="s">
        <v>35</v>
      </c>
      <c r="C5" s="11"/>
      <c r="D5" s="16">
        <v>3</v>
      </c>
      <c r="E5" s="10">
        <v>4</v>
      </c>
    </row>
    <row r="6" spans="1:5">
      <c r="A6" s="12"/>
      <c r="B6" s="12"/>
      <c r="C6" s="12"/>
      <c r="D6" s="16">
        <v>4</v>
      </c>
      <c r="E6" s="10">
        <v>5</v>
      </c>
    </row>
    <row r="7" spans="1:5">
      <c r="A7" s="12"/>
      <c r="B7" s="12"/>
      <c r="C7" s="12"/>
      <c r="D7" s="16">
        <v>5</v>
      </c>
      <c r="E7" s="10">
        <v>6</v>
      </c>
    </row>
    <row r="8" spans="1:5">
      <c r="A8" s="12"/>
      <c r="B8" s="12"/>
      <c r="C8" s="12"/>
      <c r="D8" s="16">
        <v>6</v>
      </c>
      <c r="E8" s="10">
        <v>7</v>
      </c>
    </row>
    <row r="9" spans="1:5">
      <c r="A9" s="12"/>
      <c r="B9" s="12"/>
      <c r="C9" s="12"/>
      <c r="D9" s="16">
        <v>7</v>
      </c>
      <c r="E9" s="10">
        <v>8</v>
      </c>
    </row>
    <row r="10" spans="1:5">
      <c r="A10" s="12"/>
      <c r="B10" s="13"/>
      <c r="C10" s="13"/>
      <c r="D10" s="16">
        <v>8</v>
      </c>
      <c r="E10" s="10">
        <v>9</v>
      </c>
    </row>
    <row r="11" spans="1:5">
      <c r="A11" s="12"/>
      <c r="B11" s="13"/>
      <c r="C11" s="13"/>
      <c r="D11" s="16">
        <v>9</v>
      </c>
      <c r="E11" s="10">
        <v>10</v>
      </c>
    </row>
    <row r="12" spans="1:5">
      <c r="A12" s="12"/>
      <c r="B12" s="13"/>
      <c r="C12" s="13"/>
      <c r="D12" s="16">
        <v>10</v>
      </c>
      <c r="E12" s="10">
        <v>11</v>
      </c>
    </row>
    <row r="13" spans="1:5">
      <c r="A13" s="12"/>
      <c r="B13" s="13"/>
      <c r="C13" s="13"/>
      <c r="D13" s="16">
        <v>11</v>
      </c>
      <c r="E13" s="10">
        <v>12</v>
      </c>
    </row>
    <row r="14" spans="1:5">
      <c r="A14" s="12"/>
      <c r="B14" s="13"/>
      <c r="C14" s="13"/>
      <c r="D14" s="16">
        <v>12</v>
      </c>
      <c r="E14" s="10">
        <v>13</v>
      </c>
    </row>
    <row r="15" spans="1:5">
      <c r="A15" s="12"/>
      <c r="B15" s="13"/>
      <c r="C15" s="13"/>
      <c r="D15" s="12"/>
      <c r="E15" s="10">
        <v>14</v>
      </c>
    </row>
    <row r="16" spans="1:5">
      <c r="A16" s="12"/>
      <c r="B16" s="13"/>
      <c r="C16" s="13"/>
      <c r="D16" s="12"/>
      <c r="E16" s="10">
        <v>15</v>
      </c>
    </row>
    <row r="17" spans="1:5">
      <c r="A17" s="12"/>
      <c r="B17" s="13"/>
      <c r="C17" s="13"/>
      <c r="D17" s="12"/>
      <c r="E17" s="10">
        <v>16</v>
      </c>
    </row>
    <row r="18" spans="1:5">
      <c r="A18" s="12"/>
      <c r="B18" s="12"/>
      <c r="C18" s="12"/>
      <c r="D18" s="12"/>
      <c r="E18" s="10">
        <v>17</v>
      </c>
    </row>
    <row r="19" spans="1:5">
      <c r="A19" s="12"/>
      <c r="B19" s="12"/>
      <c r="C19" s="12"/>
      <c r="D19" s="12"/>
      <c r="E19" s="10">
        <v>18</v>
      </c>
    </row>
    <row r="20" spans="1:5">
      <c r="A20" s="12"/>
      <c r="B20" s="12"/>
      <c r="C20" s="12"/>
      <c r="D20" s="12"/>
      <c r="E20" s="10">
        <v>19</v>
      </c>
    </row>
    <row r="21" spans="1:5">
      <c r="A21" s="12"/>
      <c r="B21" s="12"/>
      <c r="C21" s="12"/>
      <c r="D21" s="12"/>
      <c r="E21" s="10">
        <v>20</v>
      </c>
    </row>
    <row r="22" spans="1:5">
      <c r="A22" s="12"/>
      <c r="B22" s="12"/>
      <c r="C22" s="12"/>
      <c r="D22" s="12"/>
      <c r="E22" s="10">
        <v>21</v>
      </c>
    </row>
    <row r="23" spans="1:5">
      <c r="A23" s="12"/>
      <c r="B23" s="12"/>
      <c r="C23" s="12"/>
      <c r="D23" s="12"/>
      <c r="E23" s="10">
        <v>22</v>
      </c>
    </row>
    <row r="24" spans="1:5">
      <c r="A24" s="12"/>
      <c r="B24" s="12"/>
      <c r="C24" s="12"/>
      <c r="D24" s="12"/>
      <c r="E24" s="10">
        <v>23</v>
      </c>
    </row>
    <row r="25" spans="1:5">
      <c r="A25" s="12"/>
      <c r="B25" s="12"/>
      <c r="C25" s="12"/>
      <c r="D25" s="12"/>
      <c r="E25" s="10">
        <v>24</v>
      </c>
    </row>
    <row r="26" spans="1:5">
      <c r="A26" s="12"/>
      <c r="B26" s="12"/>
      <c r="C26" s="12"/>
      <c r="D26" s="12"/>
      <c r="E26" s="10">
        <v>25</v>
      </c>
    </row>
    <row r="27" spans="1:5">
      <c r="A27" s="12"/>
      <c r="B27" s="12"/>
      <c r="C27" s="12"/>
      <c r="D27" s="12"/>
      <c r="E27" s="10">
        <v>26</v>
      </c>
    </row>
    <row r="28" spans="1:5">
      <c r="A28" s="12"/>
      <c r="B28" s="12"/>
      <c r="C28" s="12"/>
      <c r="D28" s="12"/>
      <c r="E28" s="10">
        <v>27</v>
      </c>
    </row>
    <row r="29" spans="1:5">
      <c r="A29" s="12"/>
      <c r="B29" s="12"/>
      <c r="C29" s="12"/>
      <c r="D29" s="12"/>
      <c r="E29" s="10">
        <v>28</v>
      </c>
    </row>
    <row r="30" spans="1:5">
      <c r="A30" s="12"/>
      <c r="B30" s="12"/>
      <c r="C30" s="12"/>
      <c r="D30" s="12"/>
      <c r="E30" s="10">
        <v>29</v>
      </c>
    </row>
    <row r="31" spans="1:5">
      <c r="A31" s="12"/>
      <c r="B31" s="12"/>
      <c r="C31" s="12"/>
      <c r="D31" s="12"/>
      <c r="E31" s="10">
        <v>30</v>
      </c>
    </row>
    <row r="32" spans="1:5">
      <c r="A32" s="12"/>
      <c r="B32" s="12"/>
      <c r="C32" s="12"/>
      <c r="D32" s="12"/>
      <c r="E32" s="10">
        <v>31</v>
      </c>
    </row>
    <row r="33" spans="1:5">
      <c r="A33" s="12"/>
      <c r="B33" s="12"/>
      <c r="C33" s="12"/>
      <c r="D33" s="12"/>
      <c r="E33" s="10">
        <v>32</v>
      </c>
    </row>
    <row r="34" spans="1:5">
      <c r="A34" s="12"/>
      <c r="B34" s="12"/>
      <c r="C34" s="12"/>
      <c r="D34" s="12"/>
      <c r="E34" s="10">
        <v>33</v>
      </c>
    </row>
    <row r="35" spans="1:5">
      <c r="A35" s="12"/>
      <c r="B35" s="12"/>
      <c r="C35" s="12"/>
      <c r="D35" s="12"/>
      <c r="E35" s="10">
        <v>34</v>
      </c>
    </row>
    <row r="36" spans="1:5">
      <c r="A36" s="12"/>
      <c r="B36" s="12"/>
      <c r="C36" s="12"/>
      <c r="D36" s="12"/>
      <c r="E36" s="10">
        <v>35</v>
      </c>
    </row>
    <row r="37" spans="1:5">
      <c r="A37" s="12"/>
      <c r="B37" s="12"/>
      <c r="C37" s="12"/>
      <c r="D37" s="12"/>
      <c r="E37" s="10">
        <v>36</v>
      </c>
    </row>
    <row r="38" spans="1:5">
      <c r="A38" s="12"/>
      <c r="B38" s="12"/>
      <c r="C38" s="12"/>
      <c r="D38" s="12"/>
      <c r="E38" s="10">
        <v>37</v>
      </c>
    </row>
    <row r="39" spans="1:5">
      <c r="A39" s="12"/>
      <c r="B39" s="12"/>
      <c r="C39" s="12"/>
      <c r="D39" s="12"/>
      <c r="E39" s="10">
        <v>38</v>
      </c>
    </row>
    <row r="40" spans="1:5">
      <c r="A40" s="12"/>
      <c r="B40" s="12"/>
      <c r="C40" s="12"/>
      <c r="D40" s="12"/>
      <c r="E40" s="10">
        <v>39</v>
      </c>
    </row>
    <row r="41" spans="1:5">
      <c r="A41" s="12"/>
      <c r="B41" s="12"/>
      <c r="C41" s="12"/>
      <c r="D41" s="12"/>
      <c r="E41" s="10">
        <v>40</v>
      </c>
    </row>
    <row r="42" spans="1:5">
      <c r="A42" s="12"/>
      <c r="B42" s="12"/>
      <c r="C42" s="12"/>
      <c r="D42" s="12"/>
      <c r="E42" s="10">
        <v>41</v>
      </c>
    </row>
    <row r="43" spans="1:5">
      <c r="A43" s="14"/>
      <c r="B43" s="14"/>
      <c r="C43" s="14"/>
      <c r="D43" s="12"/>
      <c r="E43" s="10">
        <v>42</v>
      </c>
    </row>
    <row r="44" spans="1:5">
      <c r="A44" s="14"/>
      <c r="B44" s="14"/>
      <c r="C44" s="14"/>
      <c r="D44" s="12"/>
      <c r="E44" s="10">
        <v>43</v>
      </c>
    </row>
    <row r="45" spans="1:5">
      <c r="A45" s="14"/>
      <c r="B45" s="14"/>
      <c r="C45" s="14"/>
      <c r="D45" s="12"/>
      <c r="E45" s="10">
        <v>44</v>
      </c>
    </row>
    <row r="46" spans="1:5">
      <c r="A46" s="14"/>
      <c r="B46" s="14"/>
      <c r="C46" s="14"/>
      <c r="D46" s="12"/>
      <c r="E46" s="10">
        <v>45</v>
      </c>
    </row>
    <row r="47" spans="1:5">
      <c r="A47" s="14"/>
      <c r="B47" s="14"/>
      <c r="C47" s="14"/>
      <c r="D47" s="12"/>
      <c r="E47" s="10">
        <v>46</v>
      </c>
    </row>
    <row r="48" spans="1:5">
      <c r="A48" s="14"/>
      <c r="B48" s="14"/>
      <c r="C48" s="14"/>
      <c r="D48" s="12"/>
      <c r="E48" s="10">
        <v>47</v>
      </c>
    </row>
    <row r="49" spans="1:5">
      <c r="A49" s="14"/>
      <c r="B49" s="14"/>
      <c r="C49" s="14"/>
      <c r="D49" s="12"/>
      <c r="E49" s="10">
        <v>48</v>
      </c>
    </row>
    <row r="50" spans="1:5">
      <c r="A50" s="14"/>
      <c r="B50" s="14"/>
      <c r="C50" s="14"/>
      <c r="D50" s="12"/>
      <c r="E50" s="10">
        <v>49</v>
      </c>
    </row>
    <row r="51" spans="1:5">
      <c r="A51" s="14"/>
      <c r="B51" s="14"/>
      <c r="C51" s="14"/>
      <c r="D51" s="12"/>
      <c r="E51" s="10">
        <v>50</v>
      </c>
    </row>
    <row r="52" spans="1:5">
      <c r="E52" s="10">
        <v>51</v>
      </c>
    </row>
    <row r="53" spans="1:5">
      <c r="E53" s="10">
        <v>52</v>
      </c>
    </row>
    <row r="54" spans="1:5">
      <c r="E54" s="10">
        <v>53</v>
      </c>
    </row>
    <row r="55" spans="1:5">
      <c r="E55" s="10">
        <v>54</v>
      </c>
    </row>
    <row r="56" spans="1:5">
      <c r="E56" s="10">
        <v>55</v>
      </c>
    </row>
    <row r="57" spans="1:5">
      <c r="E57" s="10">
        <v>56</v>
      </c>
    </row>
    <row r="58" spans="1:5">
      <c r="E58" s="10">
        <v>57</v>
      </c>
    </row>
    <row r="59" spans="1:5">
      <c r="E59" s="10">
        <v>58</v>
      </c>
    </row>
    <row r="60" spans="1:5">
      <c r="E60" s="10">
        <v>59</v>
      </c>
    </row>
    <row r="61" spans="1:5">
      <c r="E61" s="10">
        <v>60</v>
      </c>
    </row>
    <row r="62" spans="1:5">
      <c r="E62" s="10">
        <v>61</v>
      </c>
    </row>
    <row r="63" spans="1:5">
      <c r="E63" s="10">
        <v>62</v>
      </c>
    </row>
    <row r="64" spans="1:5">
      <c r="E64" s="10">
        <v>63</v>
      </c>
    </row>
    <row r="65" spans="5:5">
      <c r="E65" s="10">
        <v>64</v>
      </c>
    </row>
    <row r="66" spans="5:5">
      <c r="E66" s="10">
        <v>65</v>
      </c>
    </row>
    <row r="67" spans="5:5">
      <c r="E67" s="10">
        <v>66</v>
      </c>
    </row>
    <row r="68" spans="5:5">
      <c r="E68" s="10">
        <v>67</v>
      </c>
    </row>
    <row r="69" spans="5:5">
      <c r="E69" s="10">
        <v>68</v>
      </c>
    </row>
    <row r="70" spans="5:5">
      <c r="E70" s="10">
        <v>69</v>
      </c>
    </row>
    <row r="71" spans="5:5">
      <c r="E71" s="10">
        <v>70</v>
      </c>
    </row>
    <row r="72" spans="5:5">
      <c r="E72" s="10">
        <v>71</v>
      </c>
    </row>
    <row r="73" spans="5:5">
      <c r="E73" s="10">
        <v>72</v>
      </c>
    </row>
    <row r="74" spans="5:5">
      <c r="E74" s="10">
        <v>73</v>
      </c>
    </row>
    <row r="75" spans="5:5">
      <c r="E75" s="10">
        <v>74</v>
      </c>
    </row>
    <row r="76" spans="5:5">
      <c r="E76" s="10">
        <v>75</v>
      </c>
    </row>
    <row r="77" spans="5:5">
      <c r="E77" s="10">
        <v>76</v>
      </c>
    </row>
    <row r="78" spans="5:5">
      <c r="E78" s="10">
        <v>77</v>
      </c>
    </row>
    <row r="79" spans="5:5">
      <c r="E79" s="10">
        <v>78</v>
      </c>
    </row>
    <row r="80" spans="5:5">
      <c r="E80" s="10">
        <v>79</v>
      </c>
    </row>
    <row r="81" spans="5:5">
      <c r="E81" s="10">
        <v>80</v>
      </c>
    </row>
    <row r="82" spans="5:5">
      <c r="E82" s="10">
        <v>81</v>
      </c>
    </row>
    <row r="83" spans="5:5">
      <c r="E83" s="10">
        <v>82</v>
      </c>
    </row>
    <row r="84" spans="5:5">
      <c r="E84" s="10">
        <v>83</v>
      </c>
    </row>
    <row r="85" spans="5:5">
      <c r="E85" s="10">
        <v>84</v>
      </c>
    </row>
    <row r="86" spans="5:5">
      <c r="E86" s="10">
        <v>85</v>
      </c>
    </row>
    <row r="87" spans="5:5">
      <c r="E87" s="10">
        <v>86</v>
      </c>
    </row>
    <row r="88" spans="5:5">
      <c r="E88" s="10">
        <v>87</v>
      </c>
    </row>
    <row r="89" spans="5:5">
      <c r="E89" s="10">
        <v>88</v>
      </c>
    </row>
    <row r="90" spans="5:5">
      <c r="E90" s="10">
        <v>89</v>
      </c>
    </row>
    <row r="91" spans="5:5">
      <c r="E91" s="10">
        <v>90</v>
      </c>
    </row>
    <row r="92" spans="5:5">
      <c r="E92" s="10">
        <v>91</v>
      </c>
    </row>
    <row r="93" spans="5:5">
      <c r="E93" s="10">
        <v>92</v>
      </c>
    </row>
    <row r="94" spans="5:5">
      <c r="E94" s="10">
        <v>93</v>
      </c>
    </row>
    <row r="95" spans="5:5">
      <c r="E95" s="10">
        <v>94</v>
      </c>
    </row>
    <row r="96" spans="5:5">
      <c r="E96" s="10">
        <v>95</v>
      </c>
    </row>
    <row r="97" spans="5:5">
      <c r="E97" s="10">
        <v>96</v>
      </c>
    </row>
    <row r="98" spans="5:5">
      <c r="E98" s="10">
        <v>97</v>
      </c>
    </row>
    <row r="99" spans="5:5">
      <c r="E99" s="10">
        <v>98</v>
      </c>
    </row>
    <row r="100" spans="5:5">
      <c r="E100" s="10">
        <v>99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114"/>
  <sheetViews>
    <sheetView showGridLines="0" zoomScaleNormal="100" zoomScaleSheetLayoutView="90" workbookViewId="0">
      <pane ySplit="13" topLeftCell="A14" activePane="bottomLeft" state="frozen"/>
      <selection pane="bottomLeft" activeCell="K2" sqref="K2"/>
    </sheetView>
  </sheetViews>
  <sheetFormatPr defaultRowHeight="13.5"/>
  <cols>
    <col min="1" max="1" width="2" style="20" customWidth="1"/>
    <col min="2" max="2" width="4.625" style="20" customWidth="1"/>
    <col min="3" max="3" width="15.5" style="20" customWidth="1"/>
    <col min="4" max="4" width="15.75" style="20" customWidth="1"/>
    <col min="5" max="7" width="11.25" style="20" customWidth="1"/>
    <col min="8" max="13" width="14.75" style="20" customWidth="1"/>
    <col min="14" max="14" width="14.75" style="21" customWidth="1"/>
    <col min="15" max="15" width="3.25" style="21" customWidth="1"/>
    <col min="16" max="16" width="8.125" style="20" customWidth="1"/>
    <col min="17" max="16384" width="9" style="20"/>
  </cols>
  <sheetData>
    <row r="1" spans="1:15" ht="12.75" customHeight="1"/>
    <row r="2" spans="1:15" ht="32.25" customHeight="1">
      <c r="C2" s="22"/>
      <c r="D2" s="22"/>
      <c r="E2" s="56" t="s">
        <v>42</v>
      </c>
      <c r="F2" s="55"/>
      <c r="G2" s="55"/>
      <c r="H2" s="55"/>
      <c r="I2" s="55"/>
      <c r="J2" s="55"/>
      <c r="K2" s="78"/>
      <c r="L2" s="22"/>
      <c r="M2" s="21"/>
    </row>
    <row r="3" spans="1:15" ht="25.5" customHeight="1">
      <c r="N3" s="20"/>
      <c r="O3" s="23"/>
    </row>
    <row r="4" spans="1:15" ht="33" customHeight="1">
      <c r="C4" s="76" t="s">
        <v>1</v>
      </c>
      <c r="D4" s="24" t="s">
        <v>52</v>
      </c>
      <c r="E4" s="24" t="s">
        <v>53</v>
      </c>
      <c r="F4" s="24" t="s">
        <v>2</v>
      </c>
      <c r="G4" s="24" t="s">
        <v>3</v>
      </c>
      <c r="H4" s="24" t="s">
        <v>101</v>
      </c>
      <c r="I4" s="24" t="s">
        <v>39</v>
      </c>
      <c r="J4" s="24" t="s">
        <v>41</v>
      </c>
      <c r="N4" s="25"/>
      <c r="O4" s="20"/>
    </row>
    <row r="5" spans="1:15" ht="26.25" customHeight="1">
      <c r="C5" s="82"/>
      <c r="D5" s="83" t="e">
        <f>VLOOKUP($C$5,施設情報マスタ!$C$6:$J$45,2,FALSE)</f>
        <v>#N/A</v>
      </c>
      <c r="E5" s="84" t="e">
        <f>VLOOKUP($C$5,施設情報マスタ!$C$6:$J$45,3,FALSE)</f>
        <v>#N/A</v>
      </c>
      <c r="F5" s="84" t="e">
        <f>VLOOKUP($C$5,施設情報マスタ!$C$6:$J$45,4,FALSE)</f>
        <v>#N/A</v>
      </c>
      <c r="G5" s="84" t="e">
        <f>VLOOKUP($C$5,施設情報マスタ!$C$6:$J$45,5,FALSE)</f>
        <v>#N/A</v>
      </c>
      <c r="H5" s="84" t="e">
        <f>VLOOKUP($C$5,施設情報マスタ!$C$6:$J$45,6,FALSE)</f>
        <v>#N/A</v>
      </c>
      <c r="I5" s="85" t="e">
        <f>VLOOKUP($C$5,施設情報マスタ!$C$6:$J$45,7,FALSE)</f>
        <v>#N/A</v>
      </c>
      <c r="J5" s="86" t="e">
        <f>IF(I5="欠如（3月以上）",0.5,IF(I5="欠如（3月未満）",0.7,1))</f>
        <v>#N/A</v>
      </c>
      <c r="N5" s="20"/>
      <c r="O5" s="20"/>
    </row>
    <row r="6" spans="1:15" ht="13.5" customHeight="1">
      <c r="N6" s="23"/>
      <c r="O6" s="20"/>
    </row>
    <row r="7" spans="1:15" ht="14.25" customHeight="1">
      <c r="C7" s="92" t="s">
        <v>13</v>
      </c>
      <c r="D7" s="92" t="s">
        <v>14</v>
      </c>
      <c r="E7" s="23"/>
      <c r="G7" s="91" t="s">
        <v>51</v>
      </c>
      <c r="H7" s="91" t="s">
        <v>50</v>
      </c>
      <c r="I7" s="93" t="s">
        <v>49</v>
      </c>
      <c r="J7" s="94"/>
      <c r="K7" s="95" t="s">
        <v>48</v>
      </c>
      <c r="L7" s="91" t="s">
        <v>47</v>
      </c>
      <c r="M7" s="76" t="s">
        <v>38</v>
      </c>
      <c r="N7" s="23"/>
      <c r="O7" s="20"/>
    </row>
    <row r="8" spans="1:15" ht="15" customHeight="1">
      <c r="C8" s="92"/>
      <c r="D8" s="92"/>
      <c r="E8" s="23"/>
      <c r="F8" s="27"/>
      <c r="G8" s="91"/>
      <c r="H8" s="91"/>
      <c r="I8" s="65" t="s">
        <v>23</v>
      </c>
      <c r="J8" s="65" t="s">
        <v>24</v>
      </c>
      <c r="K8" s="95"/>
      <c r="L8" s="91"/>
      <c r="M8" s="77" t="s">
        <v>46</v>
      </c>
      <c r="N8" s="23"/>
      <c r="O8" s="27"/>
    </row>
    <row r="9" spans="1:15" ht="24" customHeight="1">
      <c r="C9" s="67"/>
      <c r="D9" s="68"/>
      <c r="E9" s="23"/>
      <c r="F9" s="29"/>
      <c r="G9" s="79">
        <f>COUNTA($C$14:$C$113)</f>
        <v>0</v>
      </c>
      <c r="H9" s="80">
        <f>SUM($H$14:$H$113)</f>
        <v>0</v>
      </c>
      <c r="I9" s="81">
        <f>COUNTIF($I$14:$I$113,リスト!$B$4)</f>
        <v>0</v>
      </c>
      <c r="J9" s="81">
        <f>COUNTIF($I$14:$I$113,リスト!$B$5)</f>
        <v>0</v>
      </c>
      <c r="K9" s="28">
        <f>SUM($K$14:$K$113)</f>
        <v>0</v>
      </c>
      <c r="L9" s="28">
        <f>SUM($L$14:$L$113)</f>
        <v>0</v>
      </c>
      <c r="M9" s="81">
        <f>COUNTIF($M$14:$M$113,リスト!$C$3)</f>
        <v>0</v>
      </c>
      <c r="N9" s="23"/>
      <c r="O9" s="29"/>
    </row>
    <row r="10" spans="1:15" s="30" customFormat="1" ht="21" customHeight="1">
      <c r="C10" s="31"/>
      <c r="D10" s="31"/>
      <c r="E10" s="32"/>
      <c r="F10" s="33"/>
      <c r="G10" s="32"/>
      <c r="H10" s="32"/>
      <c r="I10" s="32"/>
      <c r="J10" s="34"/>
      <c r="M10" s="34"/>
      <c r="N10" s="23"/>
      <c r="O10" s="27"/>
    </row>
    <row r="12" spans="1:15">
      <c r="A12" s="26"/>
      <c r="B12" s="35"/>
      <c r="C12" s="60"/>
      <c r="D12" s="60"/>
      <c r="E12" s="66" t="s">
        <v>45</v>
      </c>
      <c r="F12" s="36"/>
      <c r="G12" s="60"/>
      <c r="H12" s="75" t="s">
        <v>43</v>
      </c>
      <c r="I12" s="59" t="s">
        <v>30</v>
      </c>
      <c r="J12" s="59" t="s">
        <v>30</v>
      </c>
      <c r="K12" s="37"/>
      <c r="L12" s="38"/>
      <c r="M12" s="38"/>
      <c r="N12" s="37"/>
    </row>
    <row r="13" spans="1:15" ht="18" customHeight="1">
      <c r="A13" s="39"/>
      <c r="B13" s="40" t="s">
        <v>17</v>
      </c>
      <c r="C13" s="41" t="s">
        <v>18</v>
      </c>
      <c r="D13" s="41" t="s">
        <v>19</v>
      </c>
      <c r="E13" s="64" t="s">
        <v>32</v>
      </c>
      <c r="F13" s="64" t="s">
        <v>33</v>
      </c>
      <c r="G13" s="61" t="s">
        <v>26</v>
      </c>
      <c r="H13" s="74" t="s">
        <v>44</v>
      </c>
      <c r="I13" s="58" t="s">
        <v>31</v>
      </c>
      <c r="J13" s="58" t="s">
        <v>40</v>
      </c>
      <c r="K13" s="61" t="s">
        <v>21</v>
      </c>
      <c r="L13" s="42" t="s">
        <v>22</v>
      </c>
      <c r="M13" s="43" t="s">
        <v>20</v>
      </c>
      <c r="N13" s="61" t="s">
        <v>54</v>
      </c>
    </row>
    <row r="14" spans="1:15" ht="14.25">
      <c r="A14" s="44"/>
      <c r="B14" s="45">
        <v>1</v>
      </c>
      <c r="C14" s="46"/>
      <c r="D14" s="87"/>
      <c r="E14" s="47"/>
      <c r="F14" s="47"/>
      <c r="G14" s="48"/>
      <c r="H14" s="49" t="str">
        <f>IF($C14&lt;&gt;"",(IF($F14="",DAY(DATE($C$9,$D$9+1,0)),$F14))-(IF($E14="",1,$E14))-MAX($G14-6,0)+1,"")</f>
        <v/>
      </c>
      <c r="I14" s="50"/>
      <c r="J14" s="88" t="str">
        <f>IF($C14&lt;&gt;"",IF($I14="未作成（3月以上）",0.5,IF($I14="未作成（3月未満）",0.7,IF($I14="作成済",1,""))),"")</f>
        <v/>
      </c>
      <c r="K14" s="52"/>
      <c r="L14" s="28" t="str">
        <f>IF($C14&lt;&gt;"",ROUNDDOWN($E$5*$J14*$J$5,-1)*$H14+($F$5+$G$5)*$H14-$K14,"")</f>
        <v/>
      </c>
      <c r="M14" s="51"/>
      <c r="N14" s="52"/>
    </row>
    <row r="15" spans="1:15" ht="14.25">
      <c r="A15" s="44"/>
      <c r="B15" s="45">
        <v>2</v>
      </c>
      <c r="C15" s="46"/>
      <c r="D15" s="87"/>
      <c r="E15" s="47"/>
      <c r="F15" s="47"/>
      <c r="G15" s="48"/>
      <c r="H15" s="49" t="str">
        <f t="shared" ref="H15:H78" si="0">IF($C15&lt;&gt;"",(IF($F15="",DAY(DATE($C$9,$D$9+1,0)),$F15))-(IF($E15="",1,$E15))-MAX($G15-6,0)+1,"")</f>
        <v/>
      </c>
      <c r="I15" s="50"/>
      <c r="J15" s="88" t="str">
        <f t="shared" ref="J15:J78" si="1">IF($C15&lt;&gt;"",IF($I15="未作成（3月以上）",0.5,IF($I15="未作成（3月未満）",0.7,IF($I15="作成済",1,""))),"")</f>
        <v/>
      </c>
      <c r="K15" s="52"/>
      <c r="L15" s="28" t="str">
        <f t="shared" ref="L15:L78" si="2">IF($C15&lt;&gt;"",ROUNDDOWN($E$5*$J15*$J$5,-1)*$H15+($F$5+$G$5)*$H15-$K15,"")</f>
        <v/>
      </c>
      <c r="M15" s="51"/>
      <c r="N15" s="52"/>
    </row>
    <row r="16" spans="1:15" ht="14.25">
      <c r="A16" s="44"/>
      <c r="B16" s="45">
        <v>3</v>
      </c>
      <c r="C16" s="46"/>
      <c r="D16" s="87"/>
      <c r="E16" s="47"/>
      <c r="F16" s="47"/>
      <c r="G16" s="48"/>
      <c r="H16" s="49" t="str">
        <f t="shared" si="0"/>
        <v/>
      </c>
      <c r="I16" s="53"/>
      <c r="J16" s="88" t="str">
        <f t="shared" si="1"/>
        <v/>
      </c>
      <c r="K16" s="52"/>
      <c r="L16" s="28" t="str">
        <f t="shared" si="2"/>
        <v/>
      </c>
      <c r="M16" s="51"/>
      <c r="N16" s="52"/>
    </row>
    <row r="17" spans="1:14" ht="14.25">
      <c r="A17" s="44"/>
      <c r="B17" s="45">
        <v>4</v>
      </c>
      <c r="C17" s="46"/>
      <c r="D17" s="87"/>
      <c r="E17" s="47"/>
      <c r="F17" s="47"/>
      <c r="G17" s="48"/>
      <c r="H17" s="49" t="str">
        <f t="shared" si="0"/>
        <v/>
      </c>
      <c r="I17" s="53"/>
      <c r="J17" s="88" t="str">
        <f t="shared" si="1"/>
        <v/>
      </c>
      <c r="K17" s="52"/>
      <c r="L17" s="28" t="str">
        <f t="shared" si="2"/>
        <v/>
      </c>
      <c r="M17" s="51"/>
      <c r="N17" s="52"/>
    </row>
    <row r="18" spans="1:14" ht="14.25">
      <c r="A18" s="44"/>
      <c r="B18" s="45">
        <v>5</v>
      </c>
      <c r="C18" s="46"/>
      <c r="D18" s="87"/>
      <c r="E18" s="47"/>
      <c r="F18" s="47"/>
      <c r="G18" s="48"/>
      <c r="H18" s="49" t="str">
        <f t="shared" si="0"/>
        <v/>
      </c>
      <c r="I18" s="53"/>
      <c r="J18" s="88" t="str">
        <f t="shared" si="1"/>
        <v/>
      </c>
      <c r="K18" s="52"/>
      <c r="L18" s="28" t="str">
        <f t="shared" si="2"/>
        <v/>
      </c>
      <c r="M18" s="51"/>
      <c r="N18" s="52"/>
    </row>
    <row r="19" spans="1:14" ht="14.25">
      <c r="A19" s="44"/>
      <c r="B19" s="45">
        <v>6</v>
      </c>
      <c r="C19" s="46"/>
      <c r="D19" s="87"/>
      <c r="E19" s="47"/>
      <c r="F19" s="47"/>
      <c r="G19" s="48"/>
      <c r="H19" s="49" t="str">
        <f t="shared" si="0"/>
        <v/>
      </c>
      <c r="I19" s="53"/>
      <c r="J19" s="88" t="str">
        <f t="shared" si="1"/>
        <v/>
      </c>
      <c r="K19" s="52"/>
      <c r="L19" s="28" t="str">
        <f t="shared" si="2"/>
        <v/>
      </c>
      <c r="M19" s="51"/>
      <c r="N19" s="52"/>
    </row>
    <row r="20" spans="1:14" ht="14.25">
      <c r="A20" s="44"/>
      <c r="B20" s="45">
        <v>7</v>
      </c>
      <c r="C20" s="46"/>
      <c r="D20" s="87"/>
      <c r="E20" s="47"/>
      <c r="F20" s="47"/>
      <c r="G20" s="48"/>
      <c r="H20" s="49" t="str">
        <f t="shared" si="0"/>
        <v/>
      </c>
      <c r="I20" s="53"/>
      <c r="J20" s="88" t="str">
        <f t="shared" si="1"/>
        <v/>
      </c>
      <c r="K20" s="52"/>
      <c r="L20" s="28" t="str">
        <f t="shared" si="2"/>
        <v/>
      </c>
      <c r="M20" s="51"/>
      <c r="N20" s="52"/>
    </row>
    <row r="21" spans="1:14" ht="14.25">
      <c r="A21" s="44"/>
      <c r="B21" s="45">
        <v>8</v>
      </c>
      <c r="C21" s="46"/>
      <c r="D21" s="87"/>
      <c r="E21" s="47"/>
      <c r="F21" s="47"/>
      <c r="G21" s="48"/>
      <c r="H21" s="49" t="str">
        <f t="shared" si="0"/>
        <v/>
      </c>
      <c r="I21" s="53"/>
      <c r="J21" s="88" t="str">
        <f t="shared" si="1"/>
        <v/>
      </c>
      <c r="K21" s="52"/>
      <c r="L21" s="28" t="str">
        <f t="shared" si="2"/>
        <v/>
      </c>
      <c r="M21" s="51"/>
      <c r="N21" s="52"/>
    </row>
    <row r="22" spans="1:14" ht="14.25">
      <c r="A22" s="44"/>
      <c r="B22" s="45">
        <v>9</v>
      </c>
      <c r="C22" s="46"/>
      <c r="D22" s="87"/>
      <c r="E22" s="47"/>
      <c r="F22" s="47"/>
      <c r="G22" s="48"/>
      <c r="H22" s="49" t="str">
        <f t="shared" si="0"/>
        <v/>
      </c>
      <c r="I22" s="53"/>
      <c r="J22" s="88" t="str">
        <f t="shared" si="1"/>
        <v/>
      </c>
      <c r="K22" s="52"/>
      <c r="L22" s="28" t="str">
        <f t="shared" si="2"/>
        <v/>
      </c>
      <c r="M22" s="51"/>
      <c r="N22" s="52"/>
    </row>
    <row r="23" spans="1:14" ht="14.25">
      <c r="A23" s="44"/>
      <c r="B23" s="45">
        <v>10</v>
      </c>
      <c r="C23" s="46"/>
      <c r="D23" s="87"/>
      <c r="E23" s="47"/>
      <c r="F23" s="47"/>
      <c r="G23" s="48"/>
      <c r="H23" s="49" t="str">
        <f t="shared" si="0"/>
        <v/>
      </c>
      <c r="I23" s="53"/>
      <c r="J23" s="88" t="str">
        <f t="shared" si="1"/>
        <v/>
      </c>
      <c r="K23" s="52"/>
      <c r="L23" s="28" t="str">
        <f t="shared" si="2"/>
        <v/>
      </c>
      <c r="M23" s="51"/>
      <c r="N23" s="52"/>
    </row>
    <row r="24" spans="1:14" ht="14.25">
      <c r="A24" s="44"/>
      <c r="B24" s="45">
        <v>11</v>
      </c>
      <c r="C24" s="46"/>
      <c r="D24" s="87"/>
      <c r="E24" s="47"/>
      <c r="F24" s="47"/>
      <c r="G24" s="48"/>
      <c r="H24" s="49"/>
      <c r="I24" s="53"/>
      <c r="J24" s="88" t="str">
        <f t="shared" si="1"/>
        <v/>
      </c>
      <c r="K24" s="52"/>
      <c r="L24" s="28"/>
      <c r="M24" s="51"/>
      <c r="N24" s="52"/>
    </row>
    <row r="25" spans="1:14" ht="14.25">
      <c r="A25" s="44"/>
      <c r="B25" s="45">
        <v>12</v>
      </c>
      <c r="C25" s="46"/>
      <c r="D25" s="87"/>
      <c r="E25" s="47"/>
      <c r="F25" s="47"/>
      <c r="G25" s="48"/>
      <c r="H25" s="49"/>
      <c r="I25" s="53"/>
      <c r="J25" s="88" t="str">
        <f t="shared" si="1"/>
        <v/>
      </c>
      <c r="K25" s="52"/>
      <c r="L25" s="28"/>
      <c r="M25" s="51"/>
      <c r="N25" s="52"/>
    </row>
    <row r="26" spans="1:14" ht="14.25">
      <c r="A26" s="44"/>
      <c r="B26" s="45">
        <v>13</v>
      </c>
      <c r="C26" s="46"/>
      <c r="D26" s="87"/>
      <c r="E26" s="47"/>
      <c r="F26" s="47"/>
      <c r="G26" s="48"/>
      <c r="H26" s="49"/>
      <c r="I26" s="53"/>
      <c r="J26" s="88" t="str">
        <f t="shared" si="1"/>
        <v/>
      </c>
      <c r="K26" s="52"/>
      <c r="L26" s="28"/>
      <c r="M26" s="51"/>
      <c r="N26" s="52"/>
    </row>
    <row r="27" spans="1:14" ht="14.25">
      <c r="A27" s="44"/>
      <c r="B27" s="45">
        <v>14</v>
      </c>
      <c r="C27" s="46"/>
      <c r="D27" s="87"/>
      <c r="E27" s="47"/>
      <c r="F27" s="47"/>
      <c r="G27" s="48"/>
      <c r="H27" s="49"/>
      <c r="I27" s="53"/>
      <c r="J27" s="88" t="str">
        <f t="shared" si="1"/>
        <v/>
      </c>
      <c r="K27" s="52"/>
      <c r="L27" s="28"/>
      <c r="M27" s="51"/>
      <c r="N27" s="52"/>
    </row>
    <row r="28" spans="1:14" ht="14.25">
      <c r="A28" s="44"/>
      <c r="B28" s="45">
        <v>15</v>
      </c>
      <c r="C28" s="46"/>
      <c r="D28" s="87"/>
      <c r="E28" s="47"/>
      <c r="F28" s="47"/>
      <c r="G28" s="48"/>
      <c r="H28" s="49"/>
      <c r="I28" s="53"/>
      <c r="J28" s="88" t="str">
        <f t="shared" si="1"/>
        <v/>
      </c>
      <c r="K28" s="52"/>
      <c r="L28" s="28"/>
      <c r="M28" s="51"/>
      <c r="N28" s="52"/>
    </row>
    <row r="29" spans="1:14" ht="14.25">
      <c r="A29" s="44"/>
      <c r="B29" s="45">
        <v>16</v>
      </c>
      <c r="C29" s="46"/>
      <c r="D29" s="87"/>
      <c r="E29" s="47"/>
      <c r="F29" s="47"/>
      <c r="G29" s="48"/>
      <c r="H29" s="49"/>
      <c r="I29" s="53"/>
      <c r="J29" s="88" t="str">
        <f t="shared" si="1"/>
        <v/>
      </c>
      <c r="K29" s="52"/>
      <c r="L29" s="28"/>
      <c r="M29" s="51"/>
      <c r="N29" s="52"/>
    </row>
    <row r="30" spans="1:14" ht="14.25">
      <c r="A30" s="44"/>
      <c r="B30" s="45">
        <v>17</v>
      </c>
      <c r="C30" s="46"/>
      <c r="D30" s="87"/>
      <c r="E30" s="47"/>
      <c r="F30" s="47"/>
      <c r="G30" s="48"/>
      <c r="H30" s="49"/>
      <c r="I30" s="53"/>
      <c r="J30" s="88" t="str">
        <f t="shared" si="1"/>
        <v/>
      </c>
      <c r="K30" s="52"/>
      <c r="L30" s="28"/>
      <c r="M30" s="51"/>
      <c r="N30" s="52"/>
    </row>
    <row r="31" spans="1:14" ht="14.25">
      <c r="A31" s="44"/>
      <c r="B31" s="45">
        <v>18</v>
      </c>
      <c r="C31" s="46"/>
      <c r="D31" s="87"/>
      <c r="E31" s="47"/>
      <c r="F31" s="47"/>
      <c r="G31" s="48"/>
      <c r="H31" s="49" t="str">
        <f t="shared" si="0"/>
        <v/>
      </c>
      <c r="I31" s="53"/>
      <c r="J31" s="88" t="str">
        <f t="shared" si="1"/>
        <v/>
      </c>
      <c r="K31" s="52"/>
      <c r="L31" s="28" t="str">
        <f t="shared" si="2"/>
        <v/>
      </c>
      <c r="M31" s="51"/>
      <c r="N31" s="52"/>
    </row>
    <row r="32" spans="1:14" ht="14.25">
      <c r="A32" s="44"/>
      <c r="B32" s="45">
        <v>19</v>
      </c>
      <c r="C32" s="46"/>
      <c r="D32" s="87"/>
      <c r="E32" s="47"/>
      <c r="F32" s="47"/>
      <c r="G32" s="48"/>
      <c r="H32" s="49" t="str">
        <f t="shared" si="0"/>
        <v/>
      </c>
      <c r="I32" s="53"/>
      <c r="J32" s="88" t="str">
        <f t="shared" si="1"/>
        <v/>
      </c>
      <c r="K32" s="52"/>
      <c r="L32" s="28" t="str">
        <f t="shared" si="2"/>
        <v/>
      </c>
      <c r="M32" s="51"/>
      <c r="N32" s="52"/>
    </row>
    <row r="33" spans="1:15" ht="14.25">
      <c r="A33" s="44"/>
      <c r="B33" s="45">
        <v>20</v>
      </c>
      <c r="C33" s="46"/>
      <c r="D33" s="87"/>
      <c r="E33" s="47"/>
      <c r="F33" s="47"/>
      <c r="G33" s="48"/>
      <c r="H33" s="49" t="str">
        <f t="shared" si="0"/>
        <v/>
      </c>
      <c r="I33" s="53"/>
      <c r="J33" s="88" t="str">
        <f t="shared" si="1"/>
        <v/>
      </c>
      <c r="K33" s="52"/>
      <c r="L33" s="28" t="str">
        <f t="shared" si="2"/>
        <v/>
      </c>
      <c r="M33" s="51"/>
      <c r="N33" s="52"/>
    </row>
    <row r="34" spans="1:15" ht="14.25">
      <c r="A34" s="44"/>
      <c r="B34" s="45">
        <v>21</v>
      </c>
      <c r="C34" s="46"/>
      <c r="D34" s="87"/>
      <c r="E34" s="47"/>
      <c r="F34" s="47"/>
      <c r="G34" s="48"/>
      <c r="H34" s="49" t="str">
        <f t="shared" si="0"/>
        <v/>
      </c>
      <c r="I34" s="53"/>
      <c r="J34" s="88" t="str">
        <f t="shared" si="1"/>
        <v/>
      </c>
      <c r="K34" s="52"/>
      <c r="L34" s="28" t="str">
        <f t="shared" si="2"/>
        <v/>
      </c>
      <c r="M34" s="51"/>
      <c r="N34" s="52"/>
    </row>
    <row r="35" spans="1:15" ht="14.25">
      <c r="A35" s="44"/>
      <c r="B35" s="45">
        <v>22</v>
      </c>
      <c r="C35" s="46"/>
      <c r="D35" s="87"/>
      <c r="E35" s="47"/>
      <c r="F35" s="47"/>
      <c r="G35" s="48"/>
      <c r="H35" s="49" t="str">
        <f t="shared" si="0"/>
        <v/>
      </c>
      <c r="I35" s="53"/>
      <c r="J35" s="88" t="str">
        <f t="shared" si="1"/>
        <v/>
      </c>
      <c r="K35" s="52"/>
      <c r="L35" s="28" t="str">
        <f t="shared" si="2"/>
        <v/>
      </c>
      <c r="M35" s="51"/>
      <c r="N35" s="52"/>
    </row>
    <row r="36" spans="1:15" ht="14.25">
      <c r="A36" s="44"/>
      <c r="B36" s="45">
        <v>23</v>
      </c>
      <c r="C36" s="46"/>
      <c r="D36" s="87"/>
      <c r="E36" s="47"/>
      <c r="F36" s="47"/>
      <c r="G36" s="48"/>
      <c r="H36" s="49" t="str">
        <f t="shared" si="0"/>
        <v/>
      </c>
      <c r="I36" s="53"/>
      <c r="J36" s="88" t="str">
        <f t="shared" si="1"/>
        <v/>
      </c>
      <c r="K36" s="52"/>
      <c r="L36" s="28" t="str">
        <f t="shared" si="2"/>
        <v/>
      </c>
      <c r="M36" s="51"/>
      <c r="N36" s="52"/>
    </row>
    <row r="37" spans="1:15" ht="14.25">
      <c r="A37" s="44"/>
      <c r="B37" s="45">
        <v>24</v>
      </c>
      <c r="C37" s="46"/>
      <c r="D37" s="87"/>
      <c r="E37" s="47"/>
      <c r="F37" s="47"/>
      <c r="G37" s="48"/>
      <c r="H37" s="49" t="str">
        <f t="shared" si="0"/>
        <v/>
      </c>
      <c r="I37" s="53"/>
      <c r="J37" s="88" t="str">
        <f t="shared" si="1"/>
        <v/>
      </c>
      <c r="K37" s="52"/>
      <c r="L37" s="28" t="str">
        <f t="shared" si="2"/>
        <v/>
      </c>
      <c r="M37" s="51"/>
      <c r="N37" s="52"/>
    </row>
    <row r="38" spans="1:15" ht="14.25">
      <c r="A38" s="44"/>
      <c r="B38" s="45">
        <v>25</v>
      </c>
      <c r="C38" s="46"/>
      <c r="D38" s="87"/>
      <c r="E38" s="47"/>
      <c r="F38" s="47"/>
      <c r="G38" s="48"/>
      <c r="H38" s="49" t="str">
        <f t="shared" si="0"/>
        <v/>
      </c>
      <c r="I38" s="53"/>
      <c r="J38" s="88" t="str">
        <f t="shared" si="1"/>
        <v/>
      </c>
      <c r="K38" s="52"/>
      <c r="L38" s="28" t="str">
        <f t="shared" si="2"/>
        <v/>
      </c>
      <c r="M38" s="51"/>
      <c r="N38" s="52"/>
    </row>
    <row r="39" spans="1:15" ht="14.25">
      <c r="A39" s="44"/>
      <c r="B39" s="45">
        <v>26</v>
      </c>
      <c r="C39" s="46"/>
      <c r="D39" s="87"/>
      <c r="E39" s="47"/>
      <c r="F39" s="47"/>
      <c r="G39" s="48"/>
      <c r="H39" s="49" t="str">
        <f t="shared" si="0"/>
        <v/>
      </c>
      <c r="I39" s="53"/>
      <c r="J39" s="88" t="str">
        <f t="shared" si="1"/>
        <v/>
      </c>
      <c r="K39" s="52"/>
      <c r="L39" s="28" t="str">
        <f t="shared" si="2"/>
        <v/>
      </c>
      <c r="M39" s="51"/>
      <c r="N39" s="52"/>
    </row>
    <row r="40" spans="1:15" ht="14.25">
      <c r="A40" s="44"/>
      <c r="B40" s="45">
        <v>27</v>
      </c>
      <c r="C40" s="46"/>
      <c r="D40" s="87"/>
      <c r="E40" s="47"/>
      <c r="F40" s="47"/>
      <c r="G40" s="48"/>
      <c r="H40" s="49" t="str">
        <f t="shared" si="0"/>
        <v/>
      </c>
      <c r="I40" s="53"/>
      <c r="J40" s="88" t="str">
        <f t="shared" si="1"/>
        <v/>
      </c>
      <c r="K40" s="52"/>
      <c r="L40" s="28" t="str">
        <f t="shared" si="2"/>
        <v/>
      </c>
      <c r="M40" s="51"/>
      <c r="N40" s="52"/>
    </row>
    <row r="41" spans="1:15" ht="14.25">
      <c r="A41" s="44"/>
      <c r="B41" s="45">
        <v>28</v>
      </c>
      <c r="C41" s="46"/>
      <c r="D41" s="87"/>
      <c r="E41" s="47"/>
      <c r="F41" s="47"/>
      <c r="G41" s="48"/>
      <c r="H41" s="49" t="str">
        <f t="shared" si="0"/>
        <v/>
      </c>
      <c r="I41" s="53"/>
      <c r="J41" s="88" t="str">
        <f t="shared" si="1"/>
        <v/>
      </c>
      <c r="K41" s="52"/>
      <c r="L41" s="28" t="str">
        <f t="shared" si="2"/>
        <v/>
      </c>
      <c r="M41" s="51"/>
      <c r="N41" s="52"/>
    </row>
    <row r="42" spans="1:15" ht="14.25">
      <c r="A42" s="44"/>
      <c r="B42" s="45">
        <v>29</v>
      </c>
      <c r="C42" s="46"/>
      <c r="D42" s="87"/>
      <c r="E42" s="47"/>
      <c r="F42" s="47"/>
      <c r="G42" s="48"/>
      <c r="H42" s="49" t="str">
        <f t="shared" si="0"/>
        <v/>
      </c>
      <c r="I42" s="53"/>
      <c r="J42" s="88" t="str">
        <f t="shared" si="1"/>
        <v/>
      </c>
      <c r="K42" s="52"/>
      <c r="L42" s="28" t="str">
        <f t="shared" si="2"/>
        <v/>
      </c>
      <c r="M42" s="51"/>
      <c r="N42" s="52"/>
    </row>
    <row r="43" spans="1:15" ht="14.25">
      <c r="A43" s="44"/>
      <c r="B43" s="45">
        <v>30</v>
      </c>
      <c r="C43" s="46"/>
      <c r="D43" s="87"/>
      <c r="E43" s="47"/>
      <c r="F43" s="47"/>
      <c r="G43" s="48"/>
      <c r="H43" s="49" t="str">
        <f t="shared" si="0"/>
        <v/>
      </c>
      <c r="I43" s="53"/>
      <c r="J43" s="88" t="str">
        <f t="shared" si="1"/>
        <v/>
      </c>
      <c r="K43" s="52"/>
      <c r="L43" s="28" t="str">
        <f t="shared" si="2"/>
        <v/>
      </c>
      <c r="M43" s="51"/>
      <c r="N43" s="52"/>
    </row>
    <row r="44" spans="1:15" ht="14.25">
      <c r="A44" s="44"/>
      <c r="B44" s="45">
        <v>31</v>
      </c>
      <c r="C44" s="46"/>
      <c r="D44" s="87"/>
      <c r="E44" s="47"/>
      <c r="F44" s="47"/>
      <c r="G44" s="48"/>
      <c r="H44" s="49" t="str">
        <f t="shared" si="0"/>
        <v/>
      </c>
      <c r="I44" s="53"/>
      <c r="J44" s="88" t="str">
        <f t="shared" si="1"/>
        <v/>
      </c>
      <c r="K44" s="52"/>
      <c r="L44" s="28" t="str">
        <f t="shared" si="2"/>
        <v/>
      </c>
      <c r="M44" s="51"/>
      <c r="N44" s="52"/>
      <c r="O44" s="54"/>
    </row>
    <row r="45" spans="1:15" ht="14.25">
      <c r="A45" s="44"/>
      <c r="B45" s="45">
        <v>32</v>
      </c>
      <c r="C45" s="46"/>
      <c r="D45" s="87"/>
      <c r="E45" s="47"/>
      <c r="F45" s="47"/>
      <c r="G45" s="48"/>
      <c r="H45" s="49" t="str">
        <f t="shared" si="0"/>
        <v/>
      </c>
      <c r="I45" s="53"/>
      <c r="J45" s="88" t="str">
        <f t="shared" si="1"/>
        <v/>
      </c>
      <c r="K45" s="52"/>
      <c r="L45" s="28" t="str">
        <f t="shared" si="2"/>
        <v/>
      </c>
      <c r="M45" s="51"/>
      <c r="N45" s="52"/>
      <c r="O45" s="54"/>
    </row>
    <row r="46" spans="1:15" ht="14.25">
      <c r="A46" s="44"/>
      <c r="B46" s="45">
        <v>33</v>
      </c>
      <c r="C46" s="46"/>
      <c r="D46" s="87"/>
      <c r="E46" s="47"/>
      <c r="F46" s="47"/>
      <c r="G46" s="48"/>
      <c r="H46" s="49" t="str">
        <f t="shared" si="0"/>
        <v/>
      </c>
      <c r="I46" s="53"/>
      <c r="J46" s="88" t="str">
        <f t="shared" si="1"/>
        <v/>
      </c>
      <c r="K46" s="52"/>
      <c r="L46" s="28" t="str">
        <f t="shared" si="2"/>
        <v/>
      </c>
      <c r="M46" s="51"/>
      <c r="N46" s="52"/>
      <c r="O46" s="54"/>
    </row>
    <row r="47" spans="1:15" ht="14.25">
      <c r="A47" s="44"/>
      <c r="B47" s="45">
        <v>34</v>
      </c>
      <c r="C47" s="46"/>
      <c r="D47" s="87"/>
      <c r="E47" s="47"/>
      <c r="F47" s="47"/>
      <c r="G47" s="48"/>
      <c r="H47" s="49" t="str">
        <f t="shared" si="0"/>
        <v/>
      </c>
      <c r="I47" s="53"/>
      <c r="J47" s="88" t="str">
        <f t="shared" si="1"/>
        <v/>
      </c>
      <c r="K47" s="52"/>
      <c r="L47" s="28" t="str">
        <f t="shared" si="2"/>
        <v/>
      </c>
      <c r="M47" s="51"/>
      <c r="N47" s="52"/>
      <c r="O47" s="54"/>
    </row>
    <row r="48" spans="1:15" ht="14.25">
      <c r="A48" s="44"/>
      <c r="B48" s="45">
        <v>35</v>
      </c>
      <c r="C48" s="46"/>
      <c r="D48" s="87"/>
      <c r="E48" s="47"/>
      <c r="F48" s="47"/>
      <c r="G48" s="48"/>
      <c r="H48" s="49" t="str">
        <f t="shared" si="0"/>
        <v/>
      </c>
      <c r="I48" s="53"/>
      <c r="J48" s="88" t="str">
        <f t="shared" si="1"/>
        <v/>
      </c>
      <c r="K48" s="52"/>
      <c r="L48" s="28" t="str">
        <f t="shared" si="2"/>
        <v/>
      </c>
      <c r="M48" s="51"/>
      <c r="N48" s="52"/>
      <c r="O48" s="54"/>
    </row>
    <row r="49" spans="1:15" ht="14.25">
      <c r="A49" s="44"/>
      <c r="B49" s="45">
        <v>36</v>
      </c>
      <c r="C49" s="46"/>
      <c r="D49" s="87"/>
      <c r="E49" s="47"/>
      <c r="F49" s="47"/>
      <c r="G49" s="48"/>
      <c r="H49" s="49" t="str">
        <f t="shared" si="0"/>
        <v/>
      </c>
      <c r="I49" s="53"/>
      <c r="J49" s="88" t="str">
        <f t="shared" si="1"/>
        <v/>
      </c>
      <c r="K49" s="52"/>
      <c r="L49" s="28" t="str">
        <f t="shared" si="2"/>
        <v/>
      </c>
      <c r="M49" s="51"/>
      <c r="N49" s="52"/>
      <c r="O49" s="54"/>
    </row>
    <row r="50" spans="1:15" ht="14.25">
      <c r="A50" s="44"/>
      <c r="B50" s="45">
        <v>37</v>
      </c>
      <c r="C50" s="46"/>
      <c r="D50" s="87"/>
      <c r="E50" s="47"/>
      <c r="F50" s="47"/>
      <c r="G50" s="48"/>
      <c r="H50" s="49" t="str">
        <f t="shared" si="0"/>
        <v/>
      </c>
      <c r="I50" s="53"/>
      <c r="J50" s="88" t="str">
        <f t="shared" si="1"/>
        <v/>
      </c>
      <c r="K50" s="52"/>
      <c r="L50" s="28" t="str">
        <f t="shared" si="2"/>
        <v/>
      </c>
      <c r="M50" s="51"/>
      <c r="N50" s="52"/>
      <c r="O50" s="54"/>
    </row>
    <row r="51" spans="1:15" ht="14.25">
      <c r="A51" s="44"/>
      <c r="B51" s="45">
        <v>38</v>
      </c>
      <c r="C51" s="46"/>
      <c r="D51" s="87"/>
      <c r="E51" s="47"/>
      <c r="F51" s="47"/>
      <c r="G51" s="48"/>
      <c r="H51" s="49" t="str">
        <f t="shared" si="0"/>
        <v/>
      </c>
      <c r="I51" s="53"/>
      <c r="J51" s="88" t="str">
        <f t="shared" si="1"/>
        <v/>
      </c>
      <c r="K51" s="52"/>
      <c r="L51" s="28" t="str">
        <f t="shared" si="2"/>
        <v/>
      </c>
      <c r="M51" s="51"/>
      <c r="N51" s="52"/>
      <c r="O51" s="54"/>
    </row>
    <row r="52" spans="1:15" ht="14.25">
      <c r="A52" s="44"/>
      <c r="B52" s="45">
        <v>39</v>
      </c>
      <c r="C52" s="46"/>
      <c r="D52" s="87"/>
      <c r="E52" s="47"/>
      <c r="F52" s="47"/>
      <c r="G52" s="48"/>
      <c r="H52" s="49" t="str">
        <f t="shared" si="0"/>
        <v/>
      </c>
      <c r="I52" s="53"/>
      <c r="J52" s="88" t="str">
        <f t="shared" si="1"/>
        <v/>
      </c>
      <c r="K52" s="52"/>
      <c r="L52" s="28" t="str">
        <f t="shared" si="2"/>
        <v/>
      </c>
      <c r="M52" s="51"/>
      <c r="N52" s="52"/>
      <c r="O52" s="54"/>
    </row>
    <row r="53" spans="1:15" ht="14.25">
      <c r="A53" s="44"/>
      <c r="B53" s="45">
        <v>40</v>
      </c>
      <c r="C53" s="46"/>
      <c r="D53" s="87"/>
      <c r="E53" s="47"/>
      <c r="F53" s="47"/>
      <c r="G53" s="48"/>
      <c r="H53" s="49" t="str">
        <f t="shared" si="0"/>
        <v/>
      </c>
      <c r="I53" s="53"/>
      <c r="J53" s="88" t="str">
        <f t="shared" si="1"/>
        <v/>
      </c>
      <c r="K53" s="52"/>
      <c r="L53" s="28" t="str">
        <f t="shared" si="2"/>
        <v/>
      </c>
      <c r="M53" s="51"/>
      <c r="N53" s="52"/>
      <c r="O53" s="54"/>
    </row>
    <row r="54" spans="1:15" ht="14.25">
      <c r="A54" s="44"/>
      <c r="B54" s="45">
        <v>41</v>
      </c>
      <c r="C54" s="46"/>
      <c r="D54" s="87"/>
      <c r="E54" s="47"/>
      <c r="F54" s="47"/>
      <c r="G54" s="48"/>
      <c r="H54" s="49" t="str">
        <f t="shared" si="0"/>
        <v/>
      </c>
      <c r="I54" s="53"/>
      <c r="J54" s="88" t="str">
        <f t="shared" si="1"/>
        <v/>
      </c>
      <c r="K54" s="52"/>
      <c r="L54" s="28" t="str">
        <f t="shared" si="2"/>
        <v/>
      </c>
      <c r="M54" s="51"/>
      <c r="N54" s="52"/>
      <c r="O54" s="54"/>
    </row>
    <row r="55" spans="1:15" ht="14.25">
      <c r="A55" s="44"/>
      <c r="B55" s="45">
        <v>42</v>
      </c>
      <c r="C55" s="46"/>
      <c r="D55" s="87"/>
      <c r="E55" s="47"/>
      <c r="F55" s="47"/>
      <c r="G55" s="48"/>
      <c r="H55" s="49" t="str">
        <f t="shared" si="0"/>
        <v/>
      </c>
      <c r="I55" s="53"/>
      <c r="J55" s="88" t="str">
        <f t="shared" si="1"/>
        <v/>
      </c>
      <c r="K55" s="52"/>
      <c r="L55" s="28" t="str">
        <f t="shared" si="2"/>
        <v/>
      </c>
      <c r="M55" s="51"/>
      <c r="N55" s="52"/>
      <c r="O55" s="54"/>
    </row>
    <row r="56" spans="1:15" ht="14.25">
      <c r="A56" s="44"/>
      <c r="B56" s="45">
        <v>43</v>
      </c>
      <c r="C56" s="46"/>
      <c r="D56" s="87"/>
      <c r="E56" s="47"/>
      <c r="F56" s="47"/>
      <c r="G56" s="48"/>
      <c r="H56" s="49" t="str">
        <f t="shared" si="0"/>
        <v/>
      </c>
      <c r="I56" s="53"/>
      <c r="J56" s="88" t="str">
        <f t="shared" si="1"/>
        <v/>
      </c>
      <c r="K56" s="52"/>
      <c r="L56" s="28" t="str">
        <f t="shared" si="2"/>
        <v/>
      </c>
      <c r="M56" s="51"/>
      <c r="N56" s="52"/>
      <c r="O56" s="54"/>
    </row>
    <row r="57" spans="1:15" ht="14.25">
      <c r="A57" s="44"/>
      <c r="B57" s="45">
        <v>44</v>
      </c>
      <c r="C57" s="46"/>
      <c r="D57" s="87"/>
      <c r="E57" s="47"/>
      <c r="F57" s="47"/>
      <c r="G57" s="48"/>
      <c r="H57" s="49" t="str">
        <f t="shared" si="0"/>
        <v/>
      </c>
      <c r="I57" s="53"/>
      <c r="J57" s="88" t="str">
        <f t="shared" si="1"/>
        <v/>
      </c>
      <c r="K57" s="52"/>
      <c r="L57" s="28" t="str">
        <f t="shared" si="2"/>
        <v/>
      </c>
      <c r="M57" s="51"/>
      <c r="N57" s="52"/>
      <c r="O57" s="54"/>
    </row>
    <row r="58" spans="1:15" ht="14.25">
      <c r="A58" s="44"/>
      <c r="B58" s="45">
        <v>45</v>
      </c>
      <c r="C58" s="46"/>
      <c r="D58" s="87"/>
      <c r="E58" s="47"/>
      <c r="F58" s="47"/>
      <c r="G58" s="48"/>
      <c r="H58" s="49" t="str">
        <f t="shared" si="0"/>
        <v/>
      </c>
      <c r="I58" s="53"/>
      <c r="J58" s="88" t="str">
        <f t="shared" si="1"/>
        <v/>
      </c>
      <c r="K58" s="52"/>
      <c r="L58" s="28" t="str">
        <f t="shared" si="2"/>
        <v/>
      </c>
      <c r="M58" s="51"/>
      <c r="N58" s="52"/>
      <c r="O58" s="54"/>
    </row>
    <row r="59" spans="1:15" ht="14.25">
      <c r="A59" s="44"/>
      <c r="B59" s="45">
        <v>46</v>
      </c>
      <c r="C59" s="46"/>
      <c r="D59" s="87"/>
      <c r="E59" s="47"/>
      <c r="F59" s="47"/>
      <c r="G59" s="48"/>
      <c r="H59" s="49" t="str">
        <f t="shared" si="0"/>
        <v/>
      </c>
      <c r="I59" s="53"/>
      <c r="J59" s="88" t="str">
        <f t="shared" si="1"/>
        <v/>
      </c>
      <c r="K59" s="52"/>
      <c r="L59" s="28" t="str">
        <f t="shared" si="2"/>
        <v/>
      </c>
      <c r="M59" s="51"/>
      <c r="N59" s="52"/>
      <c r="O59" s="54"/>
    </row>
    <row r="60" spans="1:15" ht="14.25">
      <c r="A60" s="44"/>
      <c r="B60" s="45">
        <v>47</v>
      </c>
      <c r="C60" s="46"/>
      <c r="D60" s="87"/>
      <c r="E60" s="47"/>
      <c r="F60" s="47"/>
      <c r="G60" s="48"/>
      <c r="H60" s="49" t="str">
        <f t="shared" si="0"/>
        <v/>
      </c>
      <c r="I60" s="53"/>
      <c r="J60" s="88" t="str">
        <f t="shared" si="1"/>
        <v/>
      </c>
      <c r="K60" s="52"/>
      <c r="L60" s="28" t="str">
        <f t="shared" si="2"/>
        <v/>
      </c>
      <c r="M60" s="51"/>
      <c r="N60" s="52"/>
      <c r="O60" s="54"/>
    </row>
    <row r="61" spans="1:15" ht="14.25">
      <c r="A61" s="44"/>
      <c r="B61" s="45">
        <v>48</v>
      </c>
      <c r="C61" s="46"/>
      <c r="D61" s="87"/>
      <c r="E61" s="47"/>
      <c r="F61" s="47"/>
      <c r="G61" s="48"/>
      <c r="H61" s="49" t="str">
        <f t="shared" si="0"/>
        <v/>
      </c>
      <c r="I61" s="53"/>
      <c r="J61" s="88" t="str">
        <f t="shared" si="1"/>
        <v/>
      </c>
      <c r="K61" s="52"/>
      <c r="L61" s="28" t="str">
        <f t="shared" si="2"/>
        <v/>
      </c>
      <c r="M61" s="51"/>
      <c r="N61" s="52"/>
      <c r="O61" s="54"/>
    </row>
    <row r="62" spans="1:15" ht="14.25">
      <c r="A62" s="44"/>
      <c r="B62" s="45">
        <v>49</v>
      </c>
      <c r="C62" s="46"/>
      <c r="D62" s="87"/>
      <c r="E62" s="47"/>
      <c r="F62" s="47"/>
      <c r="G62" s="48"/>
      <c r="H62" s="49" t="str">
        <f t="shared" si="0"/>
        <v/>
      </c>
      <c r="I62" s="53"/>
      <c r="J62" s="88" t="str">
        <f t="shared" si="1"/>
        <v/>
      </c>
      <c r="K62" s="52"/>
      <c r="L62" s="28" t="str">
        <f t="shared" si="2"/>
        <v/>
      </c>
      <c r="M62" s="51"/>
      <c r="N62" s="52"/>
      <c r="O62" s="54"/>
    </row>
    <row r="63" spans="1:15" ht="14.25">
      <c r="A63" s="44"/>
      <c r="B63" s="45">
        <v>50</v>
      </c>
      <c r="C63" s="46"/>
      <c r="D63" s="87"/>
      <c r="E63" s="47"/>
      <c r="F63" s="47"/>
      <c r="G63" s="48"/>
      <c r="H63" s="49" t="str">
        <f t="shared" si="0"/>
        <v/>
      </c>
      <c r="I63" s="53"/>
      <c r="J63" s="88" t="str">
        <f t="shared" si="1"/>
        <v/>
      </c>
      <c r="K63" s="52"/>
      <c r="L63" s="28" t="str">
        <f t="shared" si="2"/>
        <v/>
      </c>
      <c r="M63" s="51"/>
      <c r="N63" s="52"/>
      <c r="O63" s="54"/>
    </row>
    <row r="64" spans="1:15" ht="14.25">
      <c r="A64" s="44"/>
      <c r="B64" s="45">
        <v>51</v>
      </c>
      <c r="C64" s="46"/>
      <c r="D64" s="87"/>
      <c r="E64" s="47"/>
      <c r="F64" s="47"/>
      <c r="G64" s="48"/>
      <c r="H64" s="49" t="str">
        <f t="shared" si="0"/>
        <v/>
      </c>
      <c r="I64" s="53"/>
      <c r="J64" s="88" t="str">
        <f t="shared" si="1"/>
        <v/>
      </c>
      <c r="K64" s="52"/>
      <c r="L64" s="28" t="str">
        <f t="shared" si="2"/>
        <v/>
      </c>
      <c r="M64" s="51"/>
      <c r="N64" s="52"/>
      <c r="O64" s="54"/>
    </row>
    <row r="65" spans="1:15" ht="14.25">
      <c r="A65" s="44"/>
      <c r="B65" s="45">
        <v>52</v>
      </c>
      <c r="C65" s="46"/>
      <c r="D65" s="87"/>
      <c r="E65" s="47"/>
      <c r="F65" s="47"/>
      <c r="G65" s="48"/>
      <c r="H65" s="49" t="str">
        <f t="shared" si="0"/>
        <v/>
      </c>
      <c r="I65" s="53"/>
      <c r="J65" s="88" t="str">
        <f t="shared" si="1"/>
        <v/>
      </c>
      <c r="K65" s="52"/>
      <c r="L65" s="28" t="str">
        <f t="shared" si="2"/>
        <v/>
      </c>
      <c r="M65" s="51"/>
      <c r="N65" s="52"/>
      <c r="O65" s="54"/>
    </row>
    <row r="66" spans="1:15" ht="14.25">
      <c r="A66" s="44"/>
      <c r="B66" s="45">
        <v>53</v>
      </c>
      <c r="C66" s="46"/>
      <c r="D66" s="87"/>
      <c r="E66" s="47"/>
      <c r="F66" s="47"/>
      <c r="G66" s="48"/>
      <c r="H66" s="49" t="str">
        <f t="shared" si="0"/>
        <v/>
      </c>
      <c r="I66" s="53"/>
      <c r="J66" s="88" t="str">
        <f t="shared" si="1"/>
        <v/>
      </c>
      <c r="K66" s="52"/>
      <c r="L66" s="28" t="str">
        <f t="shared" si="2"/>
        <v/>
      </c>
      <c r="M66" s="51"/>
      <c r="N66" s="52"/>
      <c r="O66" s="54"/>
    </row>
    <row r="67" spans="1:15" ht="14.25">
      <c r="A67" s="44"/>
      <c r="B67" s="45">
        <v>54</v>
      </c>
      <c r="C67" s="46"/>
      <c r="D67" s="87"/>
      <c r="E67" s="47"/>
      <c r="F67" s="47"/>
      <c r="G67" s="48"/>
      <c r="H67" s="49" t="str">
        <f t="shared" si="0"/>
        <v/>
      </c>
      <c r="I67" s="53"/>
      <c r="J67" s="88" t="str">
        <f t="shared" si="1"/>
        <v/>
      </c>
      <c r="K67" s="52"/>
      <c r="L67" s="28" t="str">
        <f t="shared" si="2"/>
        <v/>
      </c>
      <c r="M67" s="51"/>
      <c r="N67" s="52"/>
      <c r="O67" s="54"/>
    </row>
    <row r="68" spans="1:15" ht="14.25">
      <c r="A68" s="44"/>
      <c r="B68" s="45">
        <v>55</v>
      </c>
      <c r="C68" s="46"/>
      <c r="D68" s="87"/>
      <c r="E68" s="47"/>
      <c r="F68" s="47"/>
      <c r="G68" s="48"/>
      <c r="H68" s="49" t="str">
        <f t="shared" si="0"/>
        <v/>
      </c>
      <c r="I68" s="53"/>
      <c r="J68" s="88" t="str">
        <f t="shared" si="1"/>
        <v/>
      </c>
      <c r="K68" s="52"/>
      <c r="L68" s="28" t="str">
        <f t="shared" si="2"/>
        <v/>
      </c>
      <c r="M68" s="51"/>
      <c r="N68" s="52"/>
      <c r="O68" s="54"/>
    </row>
    <row r="69" spans="1:15" ht="14.25">
      <c r="A69" s="44"/>
      <c r="B69" s="45">
        <v>56</v>
      </c>
      <c r="C69" s="46"/>
      <c r="D69" s="87"/>
      <c r="E69" s="47"/>
      <c r="F69" s="47"/>
      <c r="G69" s="48"/>
      <c r="H69" s="49" t="str">
        <f t="shared" si="0"/>
        <v/>
      </c>
      <c r="I69" s="53"/>
      <c r="J69" s="88" t="str">
        <f t="shared" si="1"/>
        <v/>
      </c>
      <c r="K69" s="52"/>
      <c r="L69" s="28" t="str">
        <f t="shared" si="2"/>
        <v/>
      </c>
      <c r="M69" s="51"/>
      <c r="N69" s="52"/>
      <c r="O69" s="54"/>
    </row>
    <row r="70" spans="1:15" ht="14.25">
      <c r="A70" s="44"/>
      <c r="B70" s="45">
        <v>57</v>
      </c>
      <c r="C70" s="46"/>
      <c r="D70" s="87"/>
      <c r="E70" s="47"/>
      <c r="F70" s="47"/>
      <c r="G70" s="48"/>
      <c r="H70" s="49" t="str">
        <f t="shared" si="0"/>
        <v/>
      </c>
      <c r="I70" s="53"/>
      <c r="J70" s="88" t="str">
        <f t="shared" si="1"/>
        <v/>
      </c>
      <c r="K70" s="52"/>
      <c r="L70" s="28" t="str">
        <f t="shared" si="2"/>
        <v/>
      </c>
      <c r="M70" s="51"/>
      <c r="N70" s="52"/>
      <c r="O70" s="54"/>
    </row>
    <row r="71" spans="1:15" ht="14.25">
      <c r="A71" s="44"/>
      <c r="B71" s="45">
        <v>58</v>
      </c>
      <c r="C71" s="46"/>
      <c r="D71" s="87"/>
      <c r="E71" s="47"/>
      <c r="F71" s="47"/>
      <c r="G71" s="48"/>
      <c r="H71" s="49" t="str">
        <f t="shared" si="0"/>
        <v/>
      </c>
      <c r="I71" s="53"/>
      <c r="J71" s="88" t="str">
        <f t="shared" si="1"/>
        <v/>
      </c>
      <c r="K71" s="52"/>
      <c r="L71" s="28" t="str">
        <f t="shared" si="2"/>
        <v/>
      </c>
      <c r="M71" s="51"/>
      <c r="N71" s="52"/>
      <c r="O71" s="54"/>
    </row>
    <row r="72" spans="1:15" ht="14.25">
      <c r="A72" s="44"/>
      <c r="B72" s="45">
        <v>59</v>
      </c>
      <c r="C72" s="46"/>
      <c r="D72" s="87"/>
      <c r="E72" s="47"/>
      <c r="F72" s="47"/>
      <c r="G72" s="48"/>
      <c r="H72" s="49" t="str">
        <f t="shared" si="0"/>
        <v/>
      </c>
      <c r="I72" s="53"/>
      <c r="J72" s="88" t="str">
        <f t="shared" si="1"/>
        <v/>
      </c>
      <c r="K72" s="52"/>
      <c r="L72" s="28" t="str">
        <f t="shared" si="2"/>
        <v/>
      </c>
      <c r="M72" s="51"/>
      <c r="N72" s="52"/>
      <c r="O72" s="54"/>
    </row>
    <row r="73" spans="1:15" ht="14.25">
      <c r="A73" s="44"/>
      <c r="B73" s="45">
        <v>60</v>
      </c>
      <c r="C73" s="46"/>
      <c r="D73" s="87"/>
      <c r="E73" s="47"/>
      <c r="F73" s="47"/>
      <c r="G73" s="48"/>
      <c r="H73" s="49" t="str">
        <f t="shared" si="0"/>
        <v/>
      </c>
      <c r="I73" s="53"/>
      <c r="J73" s="88" t="str">
        <f t="shared" si="1"/>
        <v/>
      </c>
      <c r="K73" s="52"/>
      <c r="L73" s="28" t="str">
        <f t="shared" si="2"/>
        <v/>
      </c>
      <c r="M73" s="51"/>
      <c r="N73" s="52"/>
      <c r="O73" s="54"/>
    </row>
    <row r="74" spans="1:15" ht="14.25">
      <c r="A74" s="44"/>
      <c r="B74" s="45">
        <v>61</v>
      </c>
      <c r="C74" s="46"/>
      <c r="D74" s="87"/>
      <c r="E74" s="47"/>
      <c r="F74" s="47"/>
      <c r="G74" s="48"/>
      <c r="H74" s="49" t="str">
        <f t="shared" si="0"/>
        <v/>
      </c>
      <c r="I74" s="53"/>
      <c r="J74" s="88" t="str">
        <f t="shared" si="1"/>
        <v/>
      </c>
      <c r="K74" s="52"/>
      <c r="L74" s="28" t="str">
        <f t="shared" si="2"/>
        <v/>
      </c>
      <c r="M74" s="51"/>
      <c r="N74" s="52"/>
      <c r="O74" s="54"/>
    </row>
    <row r="75" spans="1:15" ht="14.25">
      <c r="A75" s="44"/>
      <c r="B75" s="45">
        <v>62</v>
      </c>
      <c r="C75" s="46"/>
      <c r="D75" s="87"/>
      <c r="E75" s="47"/>
      <c r="F75" s="47"/>
      <c r="G75" s="48"/>
      <c r="H75" s="49" t="str">
        <f t="shared" si="0"/>
        <v/>
      </c>
      <c r="I75" s="53"/>
      <c r="J75" s="88" t="str">
        <f t="shared" si="1"/>
        <v/>
      </c>
      <c r="K75" s="52"/>
      <c r="L75" s="28" t="str">
        <f t="shared" si="2"/>
        <v/>
      </c>
      <c r="M75" s="51"/>
      <c r="N75" s="52"/>
      <c r="O75" s="54"/>
    </row>
    <row r="76" spans="1:15" ht="14.25">
      <c r="A76" s="44"/>
      <c r="B76" s="45">
        <v>63</v>
      </c>
      <c r="C76" s="46"/>
      <c r="D76" s="87"/>
      <c r="E76" s="47"/>
      <c r="F76" s="47"/>
      <c r="G76" s="48"/>
      <c r="H76" s="49" t="str">
        <f t="shared" si="0"/>
        <v/>
      </c>
      <c r="I76" s="53"/>
      <c r="J76" s="88" t="str">
        <f t="shared" si="1"/>
        <v/>
      </c>
      <c r="K76" s="52"/>
      <c r="L76" s="28" t="str">
        <f t="shared" si="2"/>
        <v/>
      </c>
      <c r="M76" s="51"/>
      <c r="N76" s="52"/>
      <c r="O76" s="54"/>
    </row>
    <row r="77" spans="1:15" ht="14.25">
      <c r="A77" s="44"/>
      <c r="B77" s="45">
        <v>64</v>
      </c>
      <c r="C77" s="46"/>
      <c r="D77" s="87"/>
      <c r="E77" s="47"/>
      <c r="F77" s="47"/>
      <c r="G77" s="48"/>
      <c r="H77" s="49" t="str">
        <f t="shared" si="0"/>
        <v/>
      </c>
      <c r="I77" s="53"/>
      <c r="J77" s="88" t="str">
        <f t="shared" si="1"/>
        <v/>
      </c>
      <c r="K77" s="52"/>
      <c r="L77" s="28" t="str">
        <f t="shared" si="2"/>
        <v/>
      </c>
      <c r="M77" s="51"/>
      <c r="N77" s="52"/>
      <c r="O77" s="54"/>
    </row>
    <row r="78" spans="1:15" ht="14.25">
      <c r="A78" s="44"/>
      <c r="B78" s="45">
        <v>65</v>
      </c>
      <c r="C78" s="46"/>
      <c r="D78" s="87"/>
      <c r="E78" s="47"/>
      <c r="F78" s="47"/>
      <c r="G78" s="48"/>
      <c r="H78" s="49" t="str">
        <f t="shared" si="0"/>
        <v/>
      </c>
      <c r="I78" s="53"/>
      <c r="J78" s="88" t="str">
        <f t="shared" si="1"/>
        <v/>
      </c>
      <c r="K78" s="52"/>
      <c r="L78" s="28" t="str">
        <f t="shared" si="2"/>
        <v/>
      </c>
      <c r="M78" s="51"/>
      <c r="N78" s="52"/>
      <c r="O78" s="54"/>
    </row>
    <row r="79" spans="1:15" ht="14.25">
      <c r="A79" s="44"/>
      <c r="B79" s="45">
        <v>66</v>
      </c>
      <c r="C79" s="46"/>
      <c r="D79" s="87"/>
      <c r="E79" s="47"/>
      <c r="F79" s="47"/>
      <c r="G79" s="48"/>
      <c r="H79" s="49" t="str">
        <f t="shared" ref="H79:H113" si="3">IF($C79&lt;&gt;"",(IF($F79="",DAY(DATE($C$9,$D$9+1,0)),$F79))-(IF($E79="",1,$E79))-MAX($G79-6,0)+1,"")</f>
        <v/>
      </c>
      <c r="I79" s="53"/>
      <c r="J79" s="88" t="str">
        <f t="shared" ref="J79:J113" si="4">IF($C79&lt;&gt;"",IF($I79="未作成（3月以上）",0.5,IF($I79="未作成（3月未満）",0.7,IF($I79="作成済",1,""))),"")</f>
        <v/>
      </c>
      <c r="K79" s="52"/>
      <c r="L79" s="28" t="str">
        <f t="shared" ref="L79:L113" si="5">IF($C79&lt;&gt;"",ROUNDDOWN($E$5*$J79*$J$5,-1)*$H79+($F$5+$G$5)*$H79-$K79,"")</f>
        <v/>
      </c>
      <c r="M79" s="51"/>
      <c r="N79" s="52"/>
      <c r="O79" s="54"/>
    </row>
    <row r="80" spans="1:15" ht="14.25">
      <c r="A80" s="44"/>
      <c r="B80" s="45">
        <v>67</v>
      </c>
      <c r="C80" s="46"/>
      <c r="D80" s="87"/>
      <c r="E80" s="47"/>
      <c r="F80" s="47"/>
      <c r="G80" s="48"/>
      <c r="H80" s="49" t="str">
        <f t="shared" si="3"/>
        <v/>
      </c>
      <c r="I80" s="53"/>
      <c r="J80" s="88" t="str">
        <f t="shared" si="4"/>
        <v/>
      </c>
      <c r="K80" s="52"/>
      <c r="L80" s="28" t="str">
        <f t="shared" si="5"/>
        <v/>
      </c>
      <c r="M80" s="51"/>
      <c r="N80" s="52"/>
      <c r="O80" s="54"/>
    </row>
    <row r="81" spans="1:15" ht="14.25">
      <c r="A81" s="44"/>
      <c r="B81" s="45">
        <v>68</v>
      </c>
      <c r="C81" s="46"/>
      <c r="D81" s="87"/>
      <c r="E81" s="47"/>
      <c r="F81" s="47"/>
      <c r="G81" s="48"/>
      <c r="H81" s="49" t="str">
        <f t="shared" si="3"/>
        <v/>
      </c>
      <c r="I81" s="53"/>
      <c r="J81" s="88" t="str">
        <f t="shared" si="4"/>
        <v/>
      </c>
      <c r="K81" s="52"/>
      <c r="L81" s="28" t="str">
        <f t="shared" si="5"/>
        <v/>
      </c>
      <c r="M81" s="51"/>
      <c r="N81" s="52"/>
      <c r="O81" s="54"/>
    </row>
    <row r="82" spans="1:15" ht="14.25">
      <c r="A82" s="44"/>
      <c r="B82" s="45">
        <v>69</v>
      </c>
      <c r="C82" s="46"/>
      <c r="D82" s="87"/>
      <c r="E82" s="47"/>
      <c r="F82" s="47"/>
      <c r="G82" s="48"/>
      <c r="H82" s="49" t="str">
        <f t="shared" si="3"/>
        <v/>
      </c>
      <c r="I82" s="53"/>
      <c r="J82" s="88" t="str">
        <f t="shared" si="4"/>
        <v/>
      </c>
      <c r="K82" s="52"/>
      <c r="L82" s="28" t="str">
        <f t="shared" si="5"/>
        <v/>
      </c>
      <c r="M82" s="51"/>
      <c r="N82" s="52"/>
      <c r="O82" s="54"/>
    </row>
    <row r="83" spans="1:15" ht="14.25">
      <c r="A83" s="44"/>
      <c r="B83" s="45">
        <v>70</v>
      </c>
      <c r="C83" s="46"/>
      <c r="D83" s="87"/>
      <c r="E83" s="47"/>
      <c r="F83" s="47"/>
      <c r="G83" s="48"/>
      <c r="H83" s="49" t="str">
        <f t="shared" si="3"/>
        <v/>
      </c>
      <c r="I83" s="53"/>
      <c r="J83" s="88" t="str">
        <f t="shared" si="4"/>
        <v/>
      </c>
      <c r="K83" s="52"/>
      <c r="L83" s="28" t="str">
        <f t="shared" si="5"/>
        <v/>
      </c>
      <c r="M83" s="51"/>
      <c r="N83" s="52"/>
      <c r="O83" s="54"/>
    </row>
    <row r="84" spans="1:15" ht="14.25">
      <c r="A84" s="44"/>
      <c r="B84" s="45">
        <v>71</v>
      </c>
      <c r="C84" s="46"/>
      <c r="D84" s="87"/>
      <c r="E84" s="47"/>
      <c r="F84" s="47"/>
      <c r="G84" s="48"/>
      <c r="H84" s="49" t="str">
        <f t="shared" si="3"/>
        <v/>
      </c>
      <c r="I84" s="53"/>
      <c r="J84" s="88" t="str">
        <f t="shared" si="4"/>
        <v/>
      </c>
      <c r="K84" s="52"/>
      <c r="L84" s="28" t="str">
        <f t="shared" si="5"/>
        <v/>
      </c>
      <c r="M84" s="51"/>
      <c r="N84" s="52"/>
      <c r="O84" s="54"/>
    </row>
    <row r="85" spans="1:15" ht="14.25">
      <c r="A85" s="44"/>
      <c r="B85" s="45">
        <v>72</v>
      </c>
      <c r="C85" s="46"/>
      <c r="D85" s="87"/>
      <c r="E85" s="47"/>
      <c r="F85" s="47"/>
      <c r="G85" s="48"/>
      <c r="H85" s="49" t="str">
        <f t="shared" si="3"/>
        <v/>
      </c>
      <c r="I85" s="53"/>
      <c r="J85" s="88" t="str">
        <f t="shared" si="4"/>
        <v/>
      </c>
      <c r="K85" s="52"/>
      <c r="L85" s="28" t="str">
        <f t="shared" si="5"/>
        <v/>
      </c>
      <c r="M85" s="51"/>
      <c r="N85" s="52"/>
      <c r="O85" s="54"/>
    </row>
    <row r="86" spans="1:15" ht="14.25">
      <c r="A86" s="44"/>
      <c r="B86" s="45">
        <v>73</v>
      </c>
      <c r="C86" s="46"/>
      <c r="D86" s="87"/>
      <c r="E86" s="47"/>
      <c r="F86" s="47"/>
      <c r="G86" s="48"/>
      <c r="H86" s="49" t="str">
        <f t="shared" si="3"/>
        <v/>
      </c>
      <c r="I86" s="53"/>
      <c r="J86" s="88" t="str">
        <f t="shared" si="4"/>
        <v/>
      </c>
      <c r="K86" s="52"/>
      <c r="L86" s="28" t="str">
        <f t="shared" si="5"/>
        <v/>
      </c>
      <c r="M86" s="51"/>
      <c r="N86" s="52"/>
      <c r="O86" s="54"/>
    </row>
    <row r="87" spans="1:15" ht="14.25">
      <c r="A87" s="44"/>
      <c r="B87" s="45">
        <v>74</v>
      </c>
      <c r="C87" s="46"/>
      <c r="D87" s="87"/>
      <c r="E87" s="47"/>
      <c r="F87" s="47"/>
      <c r="G87" s="48"/>
      <c r="H87" s="49" t="str">
        <f t="shared" si="3"/>
        <v/>
      </c>
      <c r="I87" s="53"/>
      <c r="J87" s="88" t="str">
        <f t="shared" si="4"/>
        <v/>
      </c>
      <c r="K87" s="52"/>
      <c r="L87" s="28" t="str">
        <f t="shared" si="5"/>
        <v/>
      </c>
      <c r="M87" s="51"/>
      <c r="N87" s="52"/>
      <c r="O87" s="54"/>
    </row>
    <row r="88" spans="1:15" ht="14.25">
      <c r="A88" s="44"/>
      <c r="B88" s="45">
        <v>75</v>
      </c>
      <c r="C88" s="46"/>
      <c r="D88" s="87"/>
      <c r="E88" s="47"/>
      <c r="F88" s="47"/>
      <c r="G88" s="48"/>
      <c r="H88" s="49" t="str">
        <f t="shared" si="3"/>
        <v/>
      </c>
      <c r="I88" s="53"/>
      <c r="J88" s="88" t="str">
        <f t="shared" si="4"/>
        <v/>
      </c>
      <c r="K88" s="52"/>
      <c r="L88" s="28" t="str">
        <f t="shared" si="5"/>
        <v/>
      </c>
      <c r="M88" s="51"/>
      <c r="N88" s="52"/>
      <c r="O88" s="54"/>
    </row>
    <row r="89" spans="1:15" ht="14.25">
      <c r="A89" s="44"/>
      <c r="B89" s="45">
        <v>76</v>
      </c>
      <c r="C89" s="46"/>
      <c r="D89" s="87"/>
      <c r="E89" s="47"/>
      <c r="F89" s="47"/>
      <c r="G89" s="48"/>
      <c r="H89" s="49" t="str">
        <f t="shared" si="3"/>
        <v/>
      </c>
      <c r="I89" s="53"/>
      <c r="J89" s="88" t="str">
        <f t="shared" si="4"/>
        <v/>
      </c>
      <c r="K89" s="52"/>
      <c r="L89" s="28" t="str">
        <f t="shared" si="5"/>
        <v/>
      </c>
      <c r="M89" s="51"/>
      <c r="N89" s="52"/>
      <c r="O89" s="54"/>
    </row>
    <row r="90" spans="1:15" ht="14.25">
      <c r="A90" s="44"/>
      <c r="B90" s="45">
        <v>77</v>
      </c>
      <c r="C90" s="46"/>
      <c r="D90" s="87"/>
      <c r="E90" s="47"/>
      <c r="F90" s="47"/>
      <c r="G90" s="48"/>
      <c r="H90" s="49" t="str">
        <f t="shared" si="3"/>
        <v/>
      </c>
      <c r="I90" s="53"/>
      <c r="J90" s="88" t="str">
        <f t="shared" si="4"/>
        <v/>
      </c>
      <c r="K90" s="52"/>
      <c r="L90" s="28" t="str">
        <f t="shared" si="5"/>
        <v/>
      </c>
      <c r="M90" s="51"/>
      <c r="N90" s="52"/>
      <c r="O90" s="54"/>
    </row>
    <row r="91" spans="1:15" ht="14.25">
      <c r="A91" s="44"/>
      <c r="B91" s="45">
        <v>78</v>
      </c>
      <c r="C91" s="46"/>
      <c r="D91" s="87"/>
      <c r="E91" s="47"/>
      <c r="F91" s="47"/>
      <c r="G91" s="48"/>
      <c r="H91" s="49" t="str">
        <f t="shared" si="3"/>
        <v/>
      </c>
      <c r="I91" s="53"/>
      <c r="J91" s="88" t="str">
        <f t="shared" si="4"/>
        <v/>
      </c>
      <c r="K91" s="52"/>
      <c r="L91" s="28" t="str">
        <f t="shared" si="5"/>
        <v/>
      </c>
      <c r="M91" s="51"/>
      <c r="N91" s="52"/>
      <c r="O91" s="54"/>
    </row>
    <row r="92" spans="1:15" ht="14.25">
      <c r="A92" s="44"/>
      <c r="B92" s="45">
        <v>79</v>
      </c>
      <c r="C92" s="46"/>
      <c r="D92" s="87"/>
      <c r="E92" s="47"/>
      <c r="F92" s="47"/>
      <c r="G92" s="48"/>
      <c r="H92" s="49" t="str">
        <f t="shared" si="3"/>
        <v/>
      </c>
      <c r="I92" s="53"/>
      <c r="J92" s="88" t="str">
        <f t="shared" si="4"/>
        <v/>
      </c>
      <c r="K92" s="52"/>
      <c r="L92" s="28" t="str">
        <f t="shared" si="5"/>
        <v/>
      </c>
      <c r="M92" s="51"/>
      <c r="N92" s="52"/>
      <c r="O92" s="54"/>
    </row>
    <row r="93" spans="1:15" ht="14.25">
      <c r="A93" s="44"/>
      <c r="B93" s="45">
        <v>80</v>
      </c>
      <c r="C93" s="46"/>
      <c r="D93" s="87"/>
      <c r="E93" s="47"/>
      <c r="F93" s="47"/>
      <c r="G93" s="48"/>
      <c r="H93" s="49" t="str">
        <f t="shared" si="3"/>
        <v/>
      </c>
      <c r="I93" s="53"/>
      <c r="J93" s="88" t="str">
        <f t="shared" si="4"/>
        <v/>
      </c>
      <c r="K93" s="52"/>
      <c r="L93" s="28" t="str">
        <f t="shared" si="5"/>
        <v/>
      </c>
      <c r="M93" s="51"/>
      <c r="N93" s="52"/>
      <c r="O93" s="54"/>
    </row>
    <row r="94" spans="1:15" ht="14.25">
      <c r="A94" s="44"/>
      <c r="B94" s="45">
        <v>81</v>
      </c>
      <c r="C94" s="46"/>
      <c r="D94" s="87"/>
      <c r="E94" s="47"/>
      <c r="F94" s="47"/>
      <c r="G94" s="48"/>
      <c r="H94" s="49" t="str">
        <f t="shared" si="3"/>
        <v/>
      </c>
      <c r="I94" s="53"/>
      <c r="J94" s="88" t="str">
        <f t="shared" si="4"/>
        <v/>
      </c>
      <c r="K94" s="52"/>
      <c r="L94" s="28" t="str">
        <f t="shared" si="5"/>
        <v/>
      </c>
      <c r="M94" s="51"/>
      <c r="N94" s="52"/>
      <c r="O94" s="54"/>
    </row>
    <row r="95" spans="1:15" ht="14.25">
      <c r="A95" s="44"/>
      <c r="B95" s="45">
        <v>82</v>
      </c>
      <c r="C95" s="46"/>
      <c r="D95" s="87"/>
      <c r="E95" s="47"/>
      <c r="F95" s="47"/>
      <c r="G95" s="48"/>
      <c r="H95" s="49" t="str">
        <f t="shared" si="3"/>
        <v/>
      </c>
      <c r="I95" s="53"/>
      <c r="J95" s="88" t="str">
        <f t="shared" si="4"/>
        <v/>
      </c>
      <c r="K95" s="52"/>
      <c r="L95" s="28" t="str">
        <f t="shared" si="5"/>
        <v/>
      </c>
      <c r="M95" s="51"/>
      <c r="N95" s="52"/>
      <c r="O95" s="54"/>
    </row>
    <row r="96" spans="1:15" ht="14.25">
      <c r="A96" s="44"/>
      <c r="B96" s="45">
        <v>83</v>
      </c>
      <c r="C96" s="46"/>
      <c r="D96" s="87"/>
      <c r="E96" s="47"/>
      <c r="F96" s="47"/>
      <c r="G96" s="48"/>
      <c r="H96" s="49" t="str">
        <f t="shared" si="3"/>
        <v/>
      </c>
      <c r="I96" s="53"/>
      <c r="J96" s="88" t="str">
        <f t="shared" si="4"/>
        <v/>
      </c>
      <c r="K96" s="52"/>
      <c r="L96" s="28" t="str">
        <f t="shared" si="5"/>
        <v/>
      </c>
      <c r="M96" s="51"/>
      <c r="N96" s="52"/>
      <c r="O96" s="54"/>
    </row>
    <row r="97" spans="1:15" ht="14.25">
      <c r="A97" s="44"/>
      <c r="B97" s="45">
        <v>84</v>
      </c>
      <c r="C97" s="46"/>
      <c r="D97" s="87"/>
      <c r="E97" s="47"/>
      <c r="F97" s="47"/>
      <c r="G97" s="48"/>
      <c r="H97" s="49" t="str">
        <f t="shared" si="3"/>
        <v/>
      </c>
      <c r="I97" s="53"/>
      <c r="J97" s="88" t="str">
        <f t="shared" si="4"/>
        <v/>
      </c>
      <c r="K97" s="52"/>
      <c r="L97" s="28" t="str">
        <f t="shared" si="5"/>
        <v/>
      </c>
      <c r="M97" s="51"/>
      <c r="N97" s="52"/>
      <c r="O97" s="54"/>
    </row>
    <row r="98" spans="1:15" ht="14.25">
      <c r="A98" s="44"/>
      <c r="B98" s="45">
        <v>85</v>
      </c>
      <c r="C98" s="46"/>
      <c r="D98" s="87"/>
      <c r="E98" s="47"/>
      <c r="F98" s="47"/>
      <c r="G98" s="48"/>
      <c r="H98" s="49" t="str">
        <f t="shared" si="3"/>
        <v/>
      </c>
      <c r="I98" s="53"/>
      <c r="J98" s="88" t="str">
        <f t="shared" si="4"/>
        <v/>
      </c>
      <c r="K98" s="52"/>
      <c r="L98" s="28" t="str">
        <f t="shared" si="5"/>
        <v/>
      </c>
      <c r="M98" s="51"/>
      <c r="N98" s="52"/>
      <c r="O98" s="54"/>
    </row>
    <row r="99" spans="1:15" ht="14.25">
      <c r="A99" s="44"/>
      <c r="B99" s="45">
        <v>86</v>
      </c>
      <c r="C99" s="46"/>
      <c r="D99" s="87"/>
      <c r="E99" s="47"/>
      <c r="F99" s="47"/>
      <c r="G99" s="48"/>
      <c r="H99" s="49" t="str">
        <f t="shared" si="3"/>
        <v/>
      </c>
      <c r="I99" s="53"/>
      <c r="J99" s="88" t="str">
        <f t="shared" si="4"/>
        <v/>
      </c>
      <c r="K99" s="52"/>
      <c r="L99" s="28" t="str">
        <f t="shared" si="5"/>
        <v/>
      </c>
      <c r="M99" s="51"/>
      <c r="N99" s="52"/>
      <c r="O99" s="54"/>
    </row>
    <row r="100" spans="1:15" ht="14.25">
      <c r="A100" s="44"/>
      <c r="B100" s="45">
        <v>87</v>
      </c>
      <c r="C100" s="46"/>
      <c r="D100" s="87"/>
      <c r="E100" s="47"/>
      <c r="F100" s="47"/>
      <c r="G100" s="48"/>
      <c r="H100" s="49" t="str">
        <f t="shared" si="3"/>
        <v/>
      </c>
      <c r="I100" s="53"/>
      <c r="J100" s="88" t="str">
        <f t="shared" si="4"/>
        <v/>
      </c>
      <c r="K100" s="52"/>
      <c r="L100" s="28" t="str">
        <f t="shared" si="5"/>
        <v/>
      </c>
      <c r="M100" s="51"/>
      <c r="N100" s="52"/>
      <c r="O100" s="54"/>
    </row>
    <row r="101" spans="1:15" ht="14.25">
      <c r="A101" s="44"/>
      <c r="B101" s="45">
        <v>88</v>
      </c>
      <c r="C101" s="46"/>
      <c r="D101" s="87"/>
      <c r="E101" s="47"/>
      <c r="F101" s="47"/>
      <c r="G101" s="48"/>
      <c r="H101" s="49" t="str">
        <f t="shared" si="3"/>
        <v/>
      </c>
      <c r="I101" s="53"/>
      <c r="J101" s="88" t="str">
        <f t="shared" si="4"/>
        <v/>
      </c>
      <c r="K101" s="52"/>
      <c r="L101" s="28" t="str">
        <f t="shared" si="5"/>
        <v/>
      </c>
      <c r="M101" s="51"/>
      <c r="N101" s="52"/>
      <c r="O101" s="54"/>
    </row>
    <row r="102" spans="1:15" ht="14.25">
      <c r="A102" s="44"/>
      <c r="B102" s="45">
        <v>89</v>
      </c>
      <c r="C102" s="46"/>
      <c r="D102" s="87"/>
      <c r="E102" s="47"/>
      <c r="F102" s="47"/>
      <c r="G102" s="48"/>
      <c r="H102" s="49" t="str">
        <f t="shared" si="3"/>
        <v/>
      </c>
      <c r="I102" s="53"/>
      <c r="J102" s="88" t="str">
        <f t="shared" si="4"/>
        <v/>
      </c>
      <c r="K102" s="52"/>
      <c r="L102" s="28" t="str">
        <f t="shared" si="5"/>
        <v/>
      </c>
      <c r="M102" s="51"/>
      <c r="N102" s="52"/>
      <c r="O102" s="54"/>
    </row>
    <row r="103" spans="1:15" ht="14.25">
      <c r="A103" s="44"/>
      <c r="B103" s="45">
        <v>90</v>
      </c>
      <c r="C103" s="46"/>
      <c r="D103" s="87"/>
      <c r="E103" s="47"/>
      <c r="F103" s="47"/>
      <c r="G103" s="48"/>
      <c r="H103" s="49" t="str">
        <f t="shared" si="3"/>
        <v/>
      </c>
      <c r="I103" s="53"/>
      <c r="J103" s="88" t="str">
        <f t="shared" si="4"/>
        <v/>
      </c>
      <c r="K103" s="52"/>
      <c r="L103" s="28" t="str">
        <f t="shared" si="5"/>
        <v/>
      </c>
      <c r="M103" s="51"/>
      <c r="N103" s="52"/>
      <c r="O103" s="54"/>
    </row>
    <row r="104" spans="1:15" ht="14.25">
      <c r="A104" s="44"/>
      <c r="B104" s="45">
        <v>91</v>
      </c>
      <c r="C104" s="46"/>
      <c r="D104" s="87"/>
      <c r="E104" s="47"/>
      <c r="F104" s="47"/>
      <c r="G104" s="48"/>
      <c r="H104" s="49" t="str">
        <f t="shared" si="3"/>
        <v/>
      </c>
      <c r="I104" s="53"/>
      <c r="J104" s="88" t="str">
        <f t="shared" si="4"/>
        <v/>
      </c>
      <c r="K104" s="52"/>
      <c r="L104" s="28" t="str">
        <f t="shared" si="5"/>
        <v/>
      </c>
      <c r="M104" s="51"/>
      <c r="N104" s="52"/>
      <c r="O104" s="54"/>
    </row>
    <row r="105" spans="1:15" ht="14.25">
      <c r="A105" s="44"/>
      <c r="B105" s="45">
        <v>92</v>
      </c>
      <c r="C105" s="46"/>
      <c r="D105" s="87"/>
      <c r="E105" s="47"/>
      <c r="F105" s="47"/>
      <c r="G105" s="48"/>
      <c r="H105" s="49" t="str">
        <f t="shared" si="3"/>
        <v/>
      </c>
      <c r="I105" s="53"/>
      <c r="J105" s="88" t="str">
        <f t="shared" si="4"/>
        <v/>
      </c>
      <c r="K105" s="52"/>
      <c r="L105" s="28" t="str">
        <f t="shared" si="5"/>
        <v/>
      </c>
      <c r="M105" s="51"/>
      <c r="N105" s="52"/>
      <c r="O105" s="54"/>
    </row>
    <row r="106" spans="1:15" ht="14.25">
      <c r="A106" s="44"/>
      <c r="B106" s="45">
        <v>93</v>
      </c>
      <c r="C106" s="46"/>
      <c r="D106" s="87"/>
      <c r="E106" s="47"/>
      <c r="F106" s="47"/>
      <c r="G106" s="48"/>
      <c r="H106" s="49" t="str">
        <f t="shared" si="3"/>
        <v/>
      </c>
      <c r="I106" s="53"/>
      <c r="J106" s="88" t="str">
        <f t="shared" si="4"/>
        <v/>
      </c>
      <c r="K106" s="52"/>
      <c r="L106" s="28" t="str">
        <f t="shared" si="5"/>
        <v/>
      </c>
      <c r="M106" s="51"/>
      <c r="N106" s="52"/>
      <c r="O106" s="54"/>
    </row>
    <row r="107" spans="1:15" ht="14.25">
      <c r="A107" s="44"/>
      <c r="B107" s="45">
        <v>94</v>
      </c>
      <c r="C107" s="46"/>
      <c r="D107" s="87"/>
      <c r="E107" s="47"/>
      <c r="F107" s="47"/>
      <c r="G107" s="48"/>
      <c r="H107" s="49" t="str">
        <f t="shared" si="3"/>
        <v/>
      </c>
      <c r="I107" s="53"/>
      <c r="J107" s="88" t="str">
        <f t="shared" si="4"/>
        <v/>
      </c>
      <c r="K107" s="52"/>
      <c r="L107" s="28" t="str">
        <f t="shared" si="5"/>
        <v/>
      </c>
      <c r="M107" s="51"/>
      <c r="N107" s="52"/>
      <c r="O107" s="54"/>
    </row>
    <row r="108" spans="1:15" ht="14.25">
      <c r="A108" s="44"/>
      <c r="B108" s="45">
        <v>95</v>
      </c>
      <c r="C108" s="46"/>
      <c r="D108" s="87"/>
      <c r="E108" s="47"/>
      <c r="F108" s="47"/>
      <c r="G108" s="48"/>
      <c r="H108" s="49" t="str">
        <f t="shared" si="3"/>
        <v/>
      </c>
      <c r="I108" s="53"/>
      <c r="J108" s="88" t="str">
        <f t="shared" si="4"/>
        <v/>
      </c>
      <c r="K108" s="52"/>
      <c r="L108" s="28" t="str">
        <f t="shared" si="5"/>
        <v/>
      </c>
      <c r="M108" s="51"/>
      <c r="N108" s="52"/>
      <c r="O108" s="54"/>
    </row>
    <row r="109" spans="1:15" ht="14.25">
      <c r="A109" s="44"/>
      <c r="B109" s="45">
        <v>96</v>
      </c>
      <c r="C109" s="46"/>
      <c r="D109" s="87"/>
      <c r="E109" s="47"/>
      <c r="F109" s="47"/>
      <c r="G109" s="48"/>
      <c r="H109" s="49" t="str">
        <f t="shared" si="3"/>
        <v/>
      </c>
      <c r="I109" s="53"/>
      <c r="J109" s="88" t="str">
        <f t="shared" si="4"/>
        <v/>
      </c>
      <c r="K109" s="52"/>
      <c r="L109" s="28" t="str">
        <f t="shared" si="5"/>
        <v/>
      </c>
      <c r="M109" s="51"/>
      <c r="N109" s="52"/>
      <c r="O109" s="54"/>
    </row>
    <row r="110" spans="1:15" ht="14.25">
      <c r="A110" s="44"/>
      <c r="B110" s="45">
        <v>97</v>
      </c>
      <c r="C110" s="46"/>
      <c r="D110" s="87"/>
      <c r="E110" s="47"/>
      <c r="F110" s="47"/>
      <c r="G110" s="48"/>
      <c r="H110" s="49" t="str">
        <f t="shared" si="3"/>
        <v/>
      </c>
      <c r="I110" s="53"/>
      <c r="J110" s="88" t="str">
        <f t="shared" si="4"/>
        <v/>
      </c>
      <c r="K110" s="52"/>
      <c r="L110" s="28" t="str">
        <f t="shared" si="5"/>
        <v/>
      </c>
      <c r="M110" s="51"/>
      <c r="N110" s="52"/>
      <c r="O110" s="54"/>
    </row>
    <row r="111" spans="1:15" ht="14.25">
      <c r="A111" s="44"/>
      <c r="B111" s="45">
        <v>98</v>
      </c>
      <c r="C111" s="46"/>
      <c r="D111" s="87"/>
      <c r="E111" s="47"/>
      <c r="F111" s="47"/>
      <c r="G111" s="48"/>
      <c r="H111" s="49" t="str">
        <f t="shared" si="3"/>
        <v/>
      </c>
      <c r="I111" s="53"/>
      <c r="J111" s="88" t="str">
        <f t="shared" si="4"/>
        <v/>
      </c>
      <c r="K111" s="52"/>
      <c r="L111" s="28" t="str">
        <f t="shared" si="5"/>
        <v/>
      </c>
      <c r="M111" s="51"/>
      <c r="N111" s="52"/>
      <c r="O111" s="54"/>
    </row>
    <row r="112" spans="1:15" ht="14.25">
      <c r="A112" s="44"/>
      <c r="B112" s="45">
        <v>99</v>
      </c>
      <c r="C112" s="46"/>
      <c r="D112" s="87"/>
      <c r="E112" s="47"/>
      <c r="F112" s="47"/>
      <c r="G112" s="48"/>
      <c r="H112" s="49" t="str">
        <f t="shared" si="3"/>
        <v/>
      </c>
      <c r="I112" s="53"/>
      <c r="J112" s="88" t="str">
        <f t="shared" si="4"/>
        <v/>
      </c>
      <c r="K112" s="52"/>
      <c r="L112" s="28" t="str">
        <f t="shared" si="5"/>
        <v/>
      </c>
      <c r="M112" s="51"/>
      <c r="N112" s="52"/>
      <c r="O112" s="54"/>
    </row>
    <row r="113" spans="1:15" ht="14.25">
      <c r="A113" s="44"/>
      <c r="B113" s="45">
        <v>100</v>
      </c>
      <c r="C113" s="46"/>
      <c r="D113" s="87"/>
      <c r="E113" s="47"/>
      <c r="F113" s="47"/>
      <c r="G113" s="48"/>
      <c r="H113" s="49" t="str">
        <f t="shared" si="3"/>
        <v/>
      </c>
      <c r="I113" s="53"/>
      <c r="J113" s="88" t="str">
        <f t="shared" si="4"/>
        <v/>
      </c>
      <c r="K113" s="52"/>
      <c r="L113" s="28" t="str">
        <f t="shared" si="5"/>
        <v/>
      </c>
      <c r="M113" s="51"/>
      <c r="N113" s="52"/>
      <c r="O113" s="54"/>
    </row>
    <row r="114" spans="1:15">
      <c r="O114" s="54"/>
    </row>
  </sheetData>
  <dataConsolidate/>
  <mergeCells count="7">
    <mergeCell ref="L7:L8"/>
    <mergeCell ref="C7:C8"/>
    <mergeCell ref="D7:D8"/>
    <mergeCell ref="G7:G8"/>
    <mergeCell ref="H7:H8"/>
    <mergeCell ref="I7:J7"/>
    <mergeCell ref="K7:K8"/>
  </mergeCells>
  <phoneticPr fontId="2"/>
  <dataValidations count="1">
    <dataValidation type="whole" allowBlank="1" showInputMessage="1" showErrorMessage="1" sqref="E14:F113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scale="68" fitToHeight="0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施設情報マスタ!$C$6:$C$526</xm:f>
          </x14:formula1>
          <xm:sqref>C5</xm:sqref>
        </x14:dataValidation>
        <x14:dataValidation type="list" allowBlank="1" showInputMessage="1" showErrorMessage="1" error="何月分のデータか１～１２で入力してください。">
          <x14:formula1>
            <xm:f>リスト!$D$3:$D$14</xm:f>
          </x14:formula1>
          <xm:sqref>D9</xm:sqref>
        </x14:dataValidation>
        <x14:dataValidation type="list" allowBlank="1" showInputMessage="1" showErrorMessage="1">
          <x14:formula1>
            <xm:f>リスト!$E$3:$E$100</xm:f>
          </x14:formula1>
          <xm:sqref>C9</xm:sqref>
        </x14:dataValidation>
        <x14:dataValidation type="list" allowBlank="1" showInputMessage="1" showErrorMessage="1">
          <x14:formula1>
            <xm:f>リスト!$C$3:$C$4</xm:f>
          </x14:formula1>
          <xm:sqref>M14:M113</xm:sqref>
        </x14:dataValidation>
        <x14:dataValidation type="list" allowBlank="1" showInputMessage="1" showErrorMessage="1">
          <x14:formula1>
            <xm:f>リスト!$B$3:$B$5</xm:f>
          </x14:formula1>
          <xm:sqref>I14:I113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01＿福祉事務所用確認シート</vt:lpstr>
      <vt:lpstr>02＿福祉事務所用確認シート</vt:lpstr>
      <vt:lpstr>施設情報マスタ</vt:lpstr>
      <vt:lpstr>リスト</vt:lpstr>
      <vt:lpstr>元＿福祉事務所用確認シート</vt:lpstr>
      <vt:lpstr>'01＿福祉事務所用確認シート'!Print_Area</vt:lpstr>
      <vt:lpstr>'02＿福祉事務所用確認シート'!Print_Area</vt:lpstr>
      <vt:lpstr>リスト!Print_Area</vt:lpstr>
      <vt:lpstr>元＿福祉事務所用確認シート!Print_Area</vt:lpstr>
      <vt:lpstr>施設情報マスタ!Print_Area</vt:lpstr>
      <vt:lpstr>'01＿福祉事務所用確認シート'!名簿一覧</vt:lpstr>
      <vt:lpstr>元＿福祉事務所用確認シート!名簿一覧</vt:lpstr>
      <vt:lpstr>名簿一覧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松尾　光洋</cp:lastModifiedBy>
  <cp:lastPrinted>2020-06-20T08:22:22Z</cp:lastPrinted>
  <dcterms:created xsi:type="dcterms:W3CDTF">2020-05-14T09:55:40Z</dcterms:created>
  <dcterms:modified xsi:type="dcterms:W3CDTF">2022-02-22T10:01:02Z</dcterms:modified>
</cp:coreProperties>
</file>