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js-fil001.nara.local\共有\400400農政課\03_農林経営係（担い手・農地）\5.農業経営者育成事業(令和6年度～)\〇スマート農業推進事業\0.要領\"/>
    </mc:Choice>
  </mc:AlternateContent>
  <xr:revisionPtr revIDLastSave="0" documentId="13_ncr:1_{6B085270-DFE8-4613-ACD9-BF6B0D925278}" xr6:coauthVersionLast="47" xr6:coauthVersionMax="47" xr10:uidLastSave="{00000000-0000-0000-0000-000000000000}"/>
  <bookViews>
    <workbookView xWindow="-120" yWindow="-120" windowWidth="20730" windowHeight="11040" tabRatio="853" activeTab="2" xr2:uid="{205944C6-8CEA-4A3F-810C-02D73A592CF5}"/>
  </bookViews>
  <sheets>
    <sheet name="入力シート" sheetId="7" r:id="rId1"/>
    <sheet name="出力番号" sheetId="8" r:id="rId2"/>
    <sheet name="規則別記第1号" sheetId="1" r:id="rId3"/>
    <sheet name="規則別記第2号" sheetId="2" r:id="rId4"/>
    <sheet name="規則別記第3号" sheetId="3" r:id="rId5"/>
    <sheet name="規則別記第4号" sheetId="4" r:id="rId6"/>
    <sheet name="規則別記第5号" sheetId="5" r:id="rId7"/>
    <sheet name="規則別記第6号" sheetId="6" r:id="rId8"/>
  </sheets>
  <externalReferences>
    <externalReference r:id="rId9"/>
  </externalReferences>
  <definedNames>
    <definedName name="_xlnm.Print_Area" localSheetId="2">規則別記第1号!$A$1:$I$43</definedName>
    <definedName name="_xlnm.Print_Area" localSheetId="3">規則別記第2号!$A$1:$T$41</definedName>
    <definedName name="_xlnm.Print_Area" localSheetId="4">規則別記第3号!$A$1:$I$40</definedName>
    <definedName name="_xlnm.Print_Area" localSheetId="5">規則別記第4号!$A$1:$I$46</definedName>
    <definedName name="_xlnm.Print_Area" localSheetId="6">規則別記第5号!$A$1:$I$40</definedName>
    <definedName name="_xlnm.Print_Area" localSheetId="7">規則別記第6号!$A$1:$I$49</definedName>
    <definedName name="管轄局">[1]Sheet1!$B$3:$B$11</definedName>
    <definedName name="政策目的">[1]Sheet1!$G$3:$G$5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5" l="1"/>
  <c r="E31" i="6"/>
  <c r="E29" i="5"/>
  <c r="D31" i="2"/>
  <c r="A7" i="2"/>
  <c r="J2" i="1"/>
  <c r="G13" i="1" s="1"/>
  <c r="U2" i="2"/>
  <c r="F11" i="2" s="1"/>
  <c r="J2" i="6"/>
  <c r="G22" i="6" s="1"/>
  <c r="J2" i="5"/>
  <c r="E38" i="5" s="1"/>
  <c r="J2" i="4"/>
  <c r="G15" i="4" s="1"/>
  <c r="J2" i="3"/>
  <c r="G22" i="3" s="1"/>
  <c r="C22" i="4" l="1"/>
  <c r="B11" i="5"/>
  <c r="B13" i="5"/>
  <c r="F9" i="2"/>
  <c r="C23" i="5"/>
  <c r="E37" i="4"/>
  <c r="G22" i="4"/>
  <c r="A14" i="2"/>
  <c r="G23" i="5"/>
  <c r="E32" i="5"/>
  <c r="D34" i="2"/>
  <c r="E34" i="6"/>
  <c r="G13" i="3"/>
  <c r="E41" i="6"/>
  <c r="G15" i="1"/>
  <c r="G15" i="3"/>
  <c r="G13" i="6"/>
  <c r="E31" i="1"/>
  <c r="C22" i="3"/>
  <c r="G15" i="6"/>
  <c r="E34" i="1"/>
  <c r="G13" i="4"/>
  <c r="C22" i="6"/>
</calcChain>
</file>

<file path=xl/sharedStrings.xml><?xml version="1.0" encoding="utf-8"?>
<sst xmlns="http://schemas.openxmlformats.org/spreadsheetml/2006/main" count="144" uniqueCount="87">
  <si>
    <t>奈良市長　　　　　　　　様</t>
    <rPh sb="0" eb="3">
      <t>ナラシ</t>
    </rPh>
    <rPh sb="3" eb="4">
      <t>チョウ</t>
    </rPh>
    <rPh sb="12" eb="13">
      <t>サマ</t>
    </rPh>
    <phoneticPr fontId="2"/>
  </si>
  <si>
    <t>　</t>
    <phoneticPr fontId="2"/>
  </si>
  <si>
    <t>申請者</t>
    <rPh sb="0" eb="3">
      <t>シンセイシャ</t>
    </rPh>
    <phoneticPr fontId="2"/>
  </si>
  <si>
    <t>　住所</t>
    <rPh sb="1" eb="3">
      <t>ジュウショ</t>
    </rPh>
    <phoneticPr fontId="2"/>
  </si>
  <si>
    <t>　氏名</t>
    <rPh sb="1" eb="3">
      <t>シメイ</t>
    </rPh>
    <phoneticPr fontId="2"/>
  </si>
  <si>
    <t>補助年度</t>
    <rPh sb="0" eb="2">
      <t>ホジョ</t>
    </rPh>
    <rPh sb="2" eb="4">
      <t>ネンド</t>
    </rPh>
    <phoneticPr fontId="2"/>
  </si>
  <si>
    <t>補助金名称</t>
    <rPh sb="0" eb="3">
      <t>ホジョキン</t>
    </rPh>
    <rPh sb="3" eb="5">
      <t>メイショウ</t>
    </rPh>
    <phoneticPr fontId="2"/>
  </si>
  <si>
    <t>添付書類</t>
    <rPh sb="0" eb="2">
      <t>テンプ</t>
    </rPh>
    <rPh sb="2" eb="4">
      <t>ショルイ</t>
    </rPh>
    <phoneticPr fontId="2"/>
  </si>
  <si>
    <t>報告事項審査結果
（主務課長）</t>
    <rPh sb="0" eb="2">
      <t>ホウコク</t>
    </rPh>
    <rPh sb="2" eb="4">
      <t>ジコウ</t>
    </rPh>
    <rPh sb="4" eb="6">
      <t>シンサ</t>
    </rPh>
    <rPh sb="6" eb="8">
      <t>ケッカ</t>
    </rPh>
    <rPh sb="10" eb="12">
      <t>シュム</t>
    </rPh>
    <rPh sb="12" eb="13">
      <t>カ</t>
    </rPh>
    <rPh sb="13" eb="14">
      <t>チョウ</t>
    </rPh>
    <phoneticPr fontId="2"/>
  </si>
  <si>
    <t>（１）スマート農業推進事業計画書
（２）取組目標ポイント算定シート
（３）取組目標ポイント加算に係る確認書類
（４）前年所得を確認できる書類
（５）仕様書またはパンフレット
（６）見積書等
（７）位置図
（８）消費税の取り扱いチェックシート
（９）その他市長が必要と認める書類</t>
    <rPh sb="7" eb="16">
      <t>ノウギョウスイシンジギョウケイカクショ</t>
    </rPh>
    <rPh sb="20" eb="24">
      <t>トリクミモクヒョウ</t>
    </rPh>
    <rPh sb="28" eb="30">
      <t>サンテイ</t>
    </rPh>
    <rPh sb="37" eb="41">
      <t>トリクミモクヒョウ</t>
    </rPh>
    <rPh sb="45" eb="47">
      <t>カサン</t>
    </rPh>
    <rPh sb="48" eb="49">
      <t>カカ</t>
    </rPh>
    <rPh sb="50" eb="54">
      <t>カクニンショルイ</t>
    </rPh>
    <rPh sb="58" eb="62">
      <t>ゼンネンショトク</t>
    </rPh>
    <rPh sb="63" eb="65">
      <t>カクニン</t>
    </rPh>
    <rPh sb="68" eb="70">
      <t>ショルイ</t>
    </rPh>
    <rPh sb="74" eb="77">
      <t>シヨウショ</t>
    </rPh>
    <rPh sb="90" eb="93">
      <t>ミツモリショ</t>
    </rPh>
    <rPh sb="93" eb="94">
      <t>トウ</t>
    </rPh>
    <rPh sb="98" eb="101">
      <t>イチズ</t>
    </rPh>
    <rPh sb="105" eb="108">
      <t>ショウヒゼイ</t>
    </rPh>
    <rPh sb="109" eb="110">
      <t>ト</t>
    </rPh>
    <rPh sb="111" eb="112">
      <t>アツカ</t>
    </rPh>
    <rPh sb="126" eb="127">
      <t>タ</t>
    </rPh>
    <rPh sb="127" eb="129">
      <t>シチョウ</t>
    </rPh>
    <rPh sb="130" eb="132">
      <t>ヒツヨウ</t>
    </rPh>
    <rPh sb="133" eb="134">
      <t>ミト</t>
    </rPh>
    <rPh sb="136" eb="138">
      <t>ショルイ</t>
    </rPh>
    <phoneticPr fontId="2"/>
  </si>
  <si>
    <t>補助金等交付申請書</t>
    <rPh sb="0" eb="4">
      <t>ホジョキントウ</t>
    </rPh>
    <rPh sb="4" eb="9">
      <t>コウフシンセイショ</t>
    </rPh>
    <phoneticPr fontId="2"/>
  </si>
  <si>
    <t>奈良市長　　仲　川　元　庸</t>
    <rPh sb="0" eb="3">
      <t>ナラシ</t>
    </rPh>
    <rPh sb="3" eb="4">
      <t>チョウ</t>
    </rPh>
    <rPh sb="6" eb="7">
      <t>ナカ</t>
    </rPh>
    <rPh sb="8" eb="9">
      <t>カワ</t>
    </rPh>
    <rPh sb="10" eb="11">
      <t>モト</t>
    </rPh>
    <rPh sb="12" eb="13">
      <t>ヨウ</t>
    </rPh>
    <phoneticPr fontId="2"/>
  </si>
  <si>
    <t>補助事業等変更・中止（廃止）承認申請書</t>
    <rPh sb="0" eb="5">
      <t>ホジョジギョウトウ</t>
    </rPh>
    <rPh sb="5" eb="7">
      <t>ヘンコウ</t>
    </rPh>
    <rPh sb="8" eb="10">
      <t>チュウシ</t>
    </rPh>
    <rPh sb="11" eb="13">
      <t>ハイシ</t>
    </rPh>
    <rPh sb="14" eb="19">
      <t>ショウニンシンセイショ</t>
    </rPh>
    <phoneticPr fontId="2"/>
  </si>
  <si>
    <t>補助事業等実績報告書</t>
    <rPh sb="0" eb="5">
      <t>ホジョジギョウトウ</t>
    </rPh>
    <rPh sb="5" eb="10">
      <t>ジッセキホウコクショ</t>
    </rPh>
    <phoneticPr fontId="2"/>
  </si>
  <si>
    <t>補助金等交付請求書</t>
    <rPh sb="0" eb="4">
      <t>ホジョキントウ</t>
    </rPh>
    <rPh sb="4" eb="9">
      <t>コウフセイキュウショ</t>
    </rPh>
    <phoneticPr fontId="2"/>
  </si>
  <si>
    <t>添付書類</t>
    <rPh sb="0" eb="4">
      <t>テンプショルイ</t>
    </rPh>
    <phoneticPr fontId="2"/>
  </si>
  <si>
    <t>指令年月日</t>
    <rPh sb="0" eb="2">
      <t>シレイ</t>
    </rPh>
    <rPh sb="2" eb="5">
      <t>ネンガッピ</t>
    </rPh>
    <phoneticPr fontId="2"/>
  </si>
  <si>
    <t>指令番号</t>
    <rPh sb="0" eb="4">
      <t>シレイバンゴウ</t>
    </rPh>
    <phoneticPr fontId="2"/>
  </si>
  <si>
    <t>補助事業等の変更の内容</t>
    <rPh sb="0" eb="5">
      <t>ホジョジギョウトウ</t>
    </rPh>
    <rPh sb="6" eb="8">
      <t>ヘンコウ</t>
    </rPh>
    <rPh sb="9" eb="11">
      <t>ナイヨウ</t>
    </rPh>
    <phoneticPr fontId="2"/>
  </si>
  <si>
    <t>変更又は中止（廃止）の理由</t>
    <rPh sb="0" eb="2">
      <t>ヘンコウ</t>
    </rPh>
    <rPh sb="2" eb="3">
      <t>マタ</t>
    </rPh>
    <rPh sb="4" eb="6">
      <t>チュウシ</t>
    </rPh>
    <rPh sb="7" eb="9">
      <t>ハイシ</t>
    </rPh>
    <rPh sb="11" eb="13">
      <t>リユウ</t>
    </rPh>
    <phoneticPr fontId="2"/>
  </si>
  <si>
    <t>変更又は中止（廃止）の年月日</t>
    <rPh sb="0" eb="2">
      <t>ヘンコウ</t>
    </rPh>
    <rPh sb="2" eb="3">
      <t>マタ</t>
    </rPh>
    <rPh sb="4" eb="6">
      <t>チュウシ</t>
    </rPh>
    <rPh sb="7" eb="9">
      <t>ハイシ</t>
    </rPh>
    <rPh sb="11" eb="14">
      <t>ネンガッピ</t>
    </rPh>
    <phoneticPr fontId="2"/>
  </si>
  <si>
    <t>交付条件</t>
    <rPh sb="0" eb="4">
      <t>コウフジョウケン</t>
    </rPh>
    <phoneticPr fontId="2"/>
  </si>
  <si>
    <t>奈良市スマート農業
推進補助金</t>
    <rPh sb="7" eb="9">
      <t>ノウギョウ</t>
    </rPh>
    <rPh sb="10" eb="12">
      <t>スイシン</t>
    </rPh>
    <rPh sb="12" eb="15">
      <t>ホジョキン</t>
    </rPh>
    <phoneticPr fontId="2"/>
  </si>
  <si>
    <t>補助率</t>
    <rPh sb="0" eb="3">
      <t>ホジョリツ</t>
    </rPh>
    <phoneticPr fontId="2"/>
  </si>
  <si>
    <t>交付決定金額</t>
    <rPh sb="0" eb="6">
      <t>コウフケッテイキンガク</t>
    </rPh>
    <phoneticPr fontId="2"/>
  </si>
  <si>
    <t>補助事業等の完了年月日</t>
    <rPh sb="0" eb="5">
      <t>ホジョジギョウトウ</t>
    </rPh>
    <rPh sb="6" eb="11">
      <t>カンリョウネンガッピ</t>
    </rPh>
    <phoneticPr fontId="2"/>
  </si>
  <si>
    <t>補助金等の交付決定金額</t>
    <rPh sb="0" eb="4">
      <t>ホジョキントウ</t>
    </rPh>
    <rPh sb="5" eb="11">
      <t>コウフケッテイキンガク</t>
    </rPh>
    <phoneticPr fontId="2"/>
  </si>
  <si>
    <t>補助金等の既交付金額</t>
    <rPh sb="0" eb="4">
      <t>ホジョキントウ</t>
    </rPh>
    <rPh sb="5" eb="6">
      <t>キ</t>
    </rPh>
    <rPh sb="6" eb="8">
      <t>コウフ</t>
    </rPh>
    <rPh sb="8" eb="10">
      <t>キンガク</t>
    </rPh>
    <phoneticPr fontId="2"/>
  </si>
  <si>
    <t>補助事業等の経費精算額</t>
    <rPh sb="0" eb="5">
      <t>ホジョジギョウトウ</t>
    </rPh>
    <rPh sb="6" eb="8">
      <t>ケイヒ</t>
    </rPh>
    <rPh sb="8" eb="10">
      <t>セイサン</t>
    </rPh>
    <rPh sb="10" eb="11">
      <t>ガク</t>
    </rPh>
    <phoneticPr fontId="2"/>
  </si>
  <si>
    <t>補助事業等の経過及び内容</t>
    <rPh sb="0" eb="5">
      <t>ホジョジギョウトウ</t>
    </rPh>
    <rPh sb="6" eb="8">
      <t>ケイカ</t>
    </rPh>
    <rPh sb="8" eb="9">
      <t>オヨ</t>
    </rPh>
    <rPh sb="10" eb="12">
      <t>ナイヨウ</t>
    </rPh>
    <phoneticPr fontId="2"/>
  </si>
  <si>
    <t>※　報告事項審査結果（主務課長）</t>
    <rPh sb="2" eb="10">
      <t>ホウコクジコウシンサケッカ</t>
    </rPh>
    <rPh sb="11" eb="15">
      <t>シュムカチョウ</t>
    </rPh>
    <phoneticPr fontId="2"/>
  </si>
  <si>
    <t>補助事業等の経費精算額
（補助対象金額）</t>
    <rPh sb="0" eb="5">
      <t>ホジョジギョウトウ</t>
    </rPh>
    <rPh sb="6" eb="8">
      <t>ケイヒ</t>
    </rPh>
    <rPh sb="8" eb="11">
      <t>セイサンガク</t>
    </rPh>
    <rPh sb="13" eb="19">
      <t>ホジョタイショウキンガク</t>
    </rPh>
    <phoneticPr fontId="2"/>
  </si>
  <si>
    <t>補助金等の交付確定金額</t>
    <rPh sb="0" eb="4">
      <t>ホジョキントウ</t>
    </rPh>
    <rPh sb="5" eb="11">
      <t>コウフカクテイキンガク</t>
    </rPh>
    <phoneticPr fontId="2"/>
  </si>
  <si>
    <t>補助事業等の名称</t>
    <rPh sb="0" eb="5">
      <t>ホジョジギョウトウ</t>
    </rPh>
    <rPh sb="6" eb="8">
      <t>メイショウ</t>
    </rPh>
    <phoneticPr fontId="2"/>
  </si>
  <si>
    <t>補助金等の交付確定金額</t>
    <rPh sb="0" eb="4">
      <t>ホジョキントウ</t>
    </rPh>
    <rPh sb="5" eb="7">
      <t>コウフ</t>
    </rPh>
    <rPh sb="7" eb="9">
      <t>カクテイ</t>
    </rPh>
    <rPh sb="9" eb="11">
      <t>キンガク</t>
    </rPh>
    <phoneticPr fontId="2"/>
  </si>
  <si>
    <t>補助金等の既交付金額及び
交付年月日</t>
    <rPh sb="0" eb="3">
      <t>ホジョキン</t>
    </rPh>
    <rPh sb="3" eb="4">
      <t>トウ</t>
    </rPh>
    <rPh sb="5" eb="6">
      <t>キ</t>
    </rPh>
    <rPh sb="6" eb="10">
      <t>コウフキンガク</t>
    </rPh>
    <rPh sb="10" eb="11">
      <t>オヨ</t>
    </rPh>
    <rPh sb="13" eb="18">
      <t>コウフネンガッピ</t>
    </rPh>
    <phoneticPr fontId="2"/>
  </si>
  <si>
    <t>交付請求金額</t>
    <rPh sb="0" eb="2">
      <t>コウフ</t>
    </rPh>
    <rPh sb="2" eb="4">
      <t>セイキュウ</t>
    </rPh>
    <rPh sb="4" eb="6">
      <t>キンガク</t>
    </rPh>
    <phoneticPr fontId="2"/>
  </si>
  <si>
    <t>未交付金額</t>
    <rPh sb="0" eb="1">
      <t>ミ</t>
    </rPh>
    <rPh sb="1" eb="3">
      <t>コウフ</t>
    </rPh>
    <rPh sb="3" eb="5">
      <t>キンガク</t>
    </rPh>
    <phoneticPr fontId="2"/>
  </si>
  <si>
    <t>受付番号</t>
    <rPh sb="0" eb="4">
      <t>ウケツケバンゴウ</t>
    </rPh>
    <phoneticPr fontId="6"/>
  </si>
  <si>
    <t>郵便番号</t>
    <rPh sb="0" eb="4">
      <t>ユウビンバンゴウ</t>
    </rPh>
    <phoneticPr fontId="6"/>
  </si>
  <si>
    <t>住所</t>
    <rPh sb="0" eb="2">
      <t>ジュウショ</t>
    </rPh>
    <phoneticPr fontId="6"/>
  </si>
  <si>
    <t>補助事業者氏名</t>
    <rPh sb="0" eb="2">
      <t>ホジョ</t>
    </rPh>
    <rPh sb="2" eb="4">
      <t>ジギョウ</t>
    </rPh>
    <rPh sb="4" eb="5">
      <t>シャ</t>
    </rPh>
    <rPh sb="5" eb="7">
      <t>シメイ</t>
    </rPh>
    <phoneticPr fontId="6"/>
  </si>
  <si>
    <t>電話番号</t>
    <rPh sb="0" eb="4">
      <t>デンワバンゴウ</t>
    </rPh>
    <phoneticPr fontId="6"/>
  </si>
  <si>
    <t>メールアドレス</t>
    <phoneticPr fontId="6"/>
  </si>
  <si>
    <t>担当者名</t>
    <rPh sb="0" eb="4">
      <t>タントウシャメイ</t>
    </rPh>
    <phoneticPr fontId="6"/>
  </si>
  <si>
    <t>補助対象経費</t>
    <rPh sb="0" eb="6">
      <t>ホジョタイショウケイヒ</t>
    </rPh>
    <phoneticPr fontId="6"/>
  </si>
  <si>
    <t>交付決定額</t>
    <rPh sb="0" eb="5">
      <t>コウフケッテイガク</t>
    </rPh>
    <phoneticPr fontId="6"/>
  </si>
  <si>
    <t>交付確定額</t>
    <rPh sb="0" eb="5">
      <t>コウフカクテイガク</t>
    </rPh>
    <phoneticPr fontId="6"/>
  </si>
  <si>
    <t>請求額</t>
    <rPh sb="0" eb="3">
      <t>セイキュウガク</t>
    </rPh>
    <phoneticPr fontId="6"/>
  </si>
  <si>
    <t>受付番号</t>
    <rPh sb="0" eb="4">
      <t>ウケツケバンゴウ</t>
    </rPh>
    <phoneticPr fontId="2"/>
  </si>
  <si>
    <t>指令番号</t>
    <rPh sb="0" eb="4">
      <t>シレイバンゴウ</t>
    </rPh>
    <phoneticPr fontId="6"/>
  </si>
  <si>
    <t>指令年月日</t>
    <rPh sb="0" eb="5">
      <t>シレイネンガッピ</t>
    </rPh>
    <phoneticPr fontId="6"/>
  </si>
  <si>
    <t>奈良市スマート農業推進事業</t>
    <rPh sb="0" eb="3">
      <t>ナラシ</t>
    </rPh>
    <rPh sb="7" eb="9">
      <t>ノウギョウ</t>
    </rPh>
    <rPh sb="9" eb="11">
      <t>スイシン</t>
    </rPh>
    <rPh sb="11" eb="13">
      <t>ジギョウ</t>
    </rPh>
    <phoneticPr fontId="2"/>
  </si>
  <si>
    <t>奈良市スマート農業
推進補助金</t>
    <phoneticPr fontId="2"/>
  </si>
  <si>
    <t>規則別記第２号様式</t>
    <rPh sb="0" eb="5">
      <t>キソクベッキダイ</t>
    </rPh>
    <rPh sb="6" eb="9">
      <t>ゴウヨウシキ</t>
    </rPh>
    <phoneticPr fontId="2"/>
  </si>
  <si>
    <t>規則別記第１号様式</t>
    <rPh sb="0" eb="5">
      <t>キソクベッキダイ</t>
    </rPh>
    <rPh sb="6" eb="9">
      <t>ゴウヨウシキ</t>
    </rPh>
    <phoneticPr fontId="2"/>
  </si>
  <si>
    <t>規則別記第３号様式</t>
    <rPh sb="0" eb="5">
      <t>キソクベッキダイ</t>
    </rPh>
    <rPh sb="6" eb="9">
      <t>ゴウヨウシキ</t>
    </rPh>
    <phoneticPr fontId="2"/>
  </si>
  <si>
    <t>規則別記第４号様式</t>
    <rPh sb="0" eb="5">
      <t>キソクベッキダイ</t>
    </rPh>
    <rPh sb="6" eb="9">
      <t>ゴウヨウシキ</t>
    </rPh>
    <phoneticPr fontId="2"/>
  </si>
  <si>
    <t>規則別記第５号様式</t>
    <rPh sb="0" eb="5">
      <t>キソクベッキダイ</t>
    </rPh>
    <rPh sb="6" eb="9">
      <t>ゴウヨウシキ</t>
    </rPh>
    <phoneticPr fontId="2"/>
  </si>
  <si>
    <t>規則別記第６号様式</t>
    <rPh sb="0" eb="5">
      <t>キソクベッキダイ</t>
    </rPh>
    <rPh sb="6" eb="9">
      <t>ゴウヨウシキ</t>
    </rPh>
    <phoneticPr fontId="2"/>
  </si>
  <si>
    <t>補助事業等の目的及び内容</t>
    <rPh sb="0" eb="5">
      <t>ホジョジギョウトウ</t>
    </rPh>
    <rPh sb="6" eb="8">
      <t>モクテキ</t>
    </rPh>
    <rPh sb="8" eb="9">
      <t>オヨ</t>
    </rPh>
    <rPh sb="10" eb="12">
      <t>ナイヨウ</t>
    </rPh>
    <phoneticPr fontId="2"/>
  </si>
  <si>
    <t>補助対象金額
（補助率）</t>
    <rPh sb="0" eb="6">
      <t>ホジョタイショウキンガク</t>
    </rPh>
    <rPh sb="8" eb="11">
      <t>ホジョリツ</t>
    </rPh>
    <phoneticPr fontId="2"/>
  </si>
  <si>
    <t>交付予定年月日</t>
    <rPh sb="0" eb="2">
      <t>コウフ</t>
    </rPh>
    <rPh sb="2" eb="4">
      <t>ヨテイ</t>
    </rPh>
    <rPh sb="4" eb="7">
      <t>ネンガッピ</t>
    </rPh>
    <phoneticPr fontId="2"/>
  </si>
  <si>
    <t>（１）暴力団（暴力団員による不当な行為の防止等に関する法律（平成３年法律第７７号）第２条第２号に規定する暴力団をいう。）関係者でないこと。</t>
    <phoneticPr fontId="2"/>
  </si>
  <si>
    <t>補助事業等の経費所要額</t>
    <rPh sb="0" eb="5">
      <t>ホジョジギョウトウ</t>
    </rPh>
    <rPh sb="6" eb="11">
      <t>ケイヒショヨウガク</t>
    </rPh>
    <phoneticPr fontId="2"/>
  </si>
  <si>
    <t>交付申請金額</t>
    <rPh sb="0" eb="6">
      <t>コウフシンセイキンガク</t>
    </rPh>
    <phoneticPr fontId="2"/>
  </si>
  <si>
    <t>補助事業等の完了予定年月日</t>
    <rPh sb="0" eb="5">
      <t>ホジョジギョウトウ</t>
    </rPh>
    <rPh sb="6" eb="10">
      <t>カンリョウヨテイ</t>
    </rPh>
    <rPh sb="10" eb="13">
      <t>ネンガッピ</t>
    </rPh>
    <phoneticPr fontId="2"/>
  </si>
  <si>
    <t>別紙のとおり</t>
    <rPh sb="0" eb="2">
      <t>ベッシ</t>
    </rPh>
    <phoneticPr fontId="2"/>
  </si>
  <si>
    <t>（２）現時点において、今後も農業経営を継続する意思を有していること。
（３）交付申請書類等及び添付書類の内容が事実と相違ないこと。
（４）市が行う補助金の交付に関する確認のための調査に協力すること。
（５）偽りその他不正な手段により補助金の交付を受けた場合は、一切異議を申し立てず、市長の求めに応じて補助金を返還すること。
（６）この補助金についての収入及び支出を明らかにした帳簿を備え、更にその収入及び支出についての証拠書類を整備の上、この事業が完了した翌年度から起算して５年間保存すること。ただし、補助事業により取得し、又は効用の増加した財産で処分制限期間を経過しない場合においては、財産管理台帳及びその他関係書類を整備保管しなければならない。
（７）この補助金により取得し、又は効用の増加した財産については、事業完了後においても善良なる管理者の注意をもって管理するとともに、補助金交付の目的に従って、その効率的な運営を図らなければならない。また、取得した財産を処分することにより、収入があり、又はあると見込まれるときは、その収入の全部又は一部を市に納付させることがある。
（８）前号の財産について「減価償却資産の耐用年数等に関する省令」(昭和４０年３月３１日大蔵省令第１５号。以下「大蔵省令」という。)に定められている財産については、大蔵省令に定められている耐用年数に相当する期間内(ただし、大蔵省令に定めのない財産については、農林水産大臣が別に定める期間内。) において、補助金交付の目的に反して使用し、譲渡し、交換し、貸付又は担保に供しようとするときは、あらかじめ市長の承認を受けなければならない。</t>
    <phoneticPr fontId="2"/>
  </si>
  <si>
    <t>　奈良市補助金等交付規則第4条の規定により、次のとおり申請します。</t>
    <rPh sb="1" eb="12">
      <t>ナラシホジョキントウコウフキソク</t>
    </rPh>
    <rPh sb="12" eb="13">
      <t>ダイ</t>
    </rPh>
    <rPh sb="14" eb="15">
      <t>ジョウ</t>
    </rPh>
    <rPh sb="16" eb="18">
      <t>キテイ</t>
    </rPh>
    <rPh sb="22" eb="23">
      <t>ツギ</t>
    </rPh>
    <rPh sb="27" eb="29">
      <t>シンセイ</t>
    </rPh>
    <phoneticPr fontId="2"/>
  </si>
  <si>
    <t>　奈良市補助金等交付規則第１１条の規定により、次のとおり申請します。</t>
    <rPh sb="1" eb="12">
      <t>ナラシホジョキントウコウフキソク</t>
    </rPh>
    <rPh sb="12" eb="13">
      <t>ダイ</t>
    </rPh>
    <rPh sb="15" eb="16">
      <t>ジョウ</t>
    </rPh>
    <rPh sb="17" eb="19">
      <t>キテイ</t>
    </rPh>
    <rPh sb="23" eb="24">
      <t>ツギ</t>
    </rPh>
    <rPh sb="28" eb="30">
      <t>シンセイ</t>
    </rPh>
    <phoneticPr fontId="2"/>
  </si>
  <si>
    <t>　奈良市補助金等交付規則第14条の規定により、次のとおり報告します。</t>
    <rPh sb="1" eb="12">
      <t>ナラシホジョキントウコウフキソク</t>
    </rPh>
    <rPh sb="12" eb="13">
      <t>ダイ</t>
    </rPh>
    <rPh sb="15" eb="16">
      <t>ジョウ</t>
    </rPh>
    <rPh sb="17" eb="19">
      <t>キテイ</t>
    </rPh>
    <rPh sb="23" eb="24">
      <t>ツギ</t>
    </rPh>
    <rPh sb="28" eb="30">
      <t>ホウコク</t>
    </rPh>
    <phoneticPr fontId="2"/>
  </si>
  <si>
    <t>　令和　年　月　日付けで実績報告のあった補助事業等については、次のとおり補助金等の額を確定したので、奈良市補助金等交付規則第15条の規定により通知します。</t>
    <phoneticPr fontId="2"/>
  </si>
  <si>
    <t>申請日</t>
    <rPh sb="0" eb="3">
      <t>シンセイビ</t>
    </rPh>
    <phoneticPr fontId="2"/>
  </si>
  <si>
    <t>変更申請日</t>
    <rPh sb="0" eb="5">
      <t>ヘンコウシンセイビ</t>
    </rPh>
    <phoneticPr fontId="2"/>
  </si>
  <si>
    <t>実績報告日</t>
    <rPh sb="0" eb="5">
      <t>ジッセキホウコクビ</t>
    </rPh>
    <phoneticPr fontId="2"/>
  </si>
  <si>
    <t>確定日</t>
    <rPh sb="0" eb="2">
      <t>カクテイ</t>
    </rPh>
    <rPh sb="2" eb="3">
      <t>ビ</t>
    </rPh>
    <phoneticPr fontId="2"/>
  </si>
  <si>
    <t>請求日</t>
    <rPh sb="0" eb="3">
      <t>セイキュウビ</t>
    </rPh>
    <phoneticPr fontId="2"/>
  </si>
  <si>
    <t>文書番号</t>
    <rPh sb="0" eb="4">
      <t>ブンショバンゴウ</t>
    </rPh>
    <phoneticPr fontId="2"/>
  </si>
  <si>
    <t>　奈良市補助金等交付規則第17条第２項の規定により、次のとおり請求します。</t>
    <rPh sb="1" eb="12">
      <t>ナラシホジョキントウコウフキソク</t>
    </rPh>
    <rPh sb="12" eb="13">
      <t>ダイ</t>
    </rPh>
    <rPh sb="15" eb="16">
      <t>ジョウ</t>
    </rPh>
    <rPh sb="16" eb="17">
      <t>ダイ</t>
    </rPh>
    <rPh sb="18" eb="19">
      <t>コウ</t>
    </rPh>
    <rPh sb="20" eb="22">
      <t>キテイ</t>
    </rPh>
    <rPh sb="26" eb="27">
      <t>ツギ</t>
    </rPh>
    <rPh sb="31" eb="33">
      <t>セイキュウ</t>
    </rPh>
    <phoneticPr fontId="2"/>
  </si>
  <si>
    <t>完了予定年月日</t>
    <rPh sb="0" eb="7">
      <t>カンリョウヨテイネンガッピ</t>
    </rPh>
    <phoneticPr fontId="2"/>
  </si>
  <si>
    <t>交付決定予定日</t>
    <rPh sb="0" eb="7">
      <t>コウフケッテイヨテイビ</t>
    </rPh>
    <phoneticPr fontId="2"/>
  </si>
  <si>
    <t>交付申請額</t>
    <rPh sb="0" eb="5">
      <t>コウフシンセイガク</t>
    </rPh>
    <phoneticPr fontId="2"/>
  </si>
  <si>
    <t>補助金等交付額確定通知書</t>
    <rPh sb="0" eb="3">
      <t>ホジョキン</t>
    </rPh>
    <rPh sb="3" eb="4">
      <t>トウ</t>
    </rPh>
    <rPh sb="4" eb="6">
      <t>コウフ</t>
    </rPh>
    <rPh sb="6" eb="7">
      <t>ガク</t>
    </rPh>
    <rPh sb="7" eb="9">
      <t>カクテイ</t>
    </rPh>
    <rPh sb="9" eb="11">
      <t>ツウチ</t>
    </rPh>
    <rPh sb="11" eb="12">
      <t>ショ</t>
    </rPh>
    <phoneticPr fontId="2"/>
  </si>
  <si>
    <t>補助金等交付決定通知書</t>
    <rPh sb="0" eb="10">
      <t>ホジョキントウコウフケッテイツウチ</t>
    </rPh>
    <rPh sb="10" eb="11">
      <t>ショ</t>
    </rPh>
    <phoneticPr fontId="2"/>
  </si>
  <si>
    <t>補助事業者等</t>
    <rPh sb="0" eb="6">
      <t>ホジョジギョウシャトウ</t>
    </rPh>
    <phoneticPr fontId="2"/>
  </si>
  <si>
    <t>令和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</si>
</sst>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ggge&quot;年度&quot;"/>
    <numFmt numFmtId="178" formatCode="[$]ggge&quot;年&quot;m&quot;月&quot;d&quot;日&quot;;@" x16r2:formatCode16="[$-ja-JP-x-gannen]ggge&quot;年&quot;m&quot;月&quot;d&quot;日&quot;;@"/>
    <numFmt numFmtId="179" formatCode="[$-411]ggge&quot;年&quot;m&quot;月&quot;d&quot;日&quot;;@"/>
  </numFmts>
  <fonts count="14" x14ac:knownFonts="1">
    <font>
      <sz val="11"/>
      <color theme="1"/>
      <name val="游ゴシック"/>
      <family val="2"/>
      <scheme val="minor"/>
    </font>
    <font>
      <sz val="11"/>
      <color theme="1"/>
      <name val="游ゴシック"/>
      <family val="2"/>
      <scheme val="minor"/>
    </font>
    <font>
      <sz val="6"/>
      <name val="游ゴシック"/>
      <family val="3"/>
      <charset val="128"/>
      <scheme val="minor"/>
    </font>
    <font>
      <u/>
      <sz val="11"/>
      <color theme="10"/>
      <name val="游ゴシック"/>
      <family val="2"/>
      <scheme val="minor"/>
    </font>
    <font>
      <sz val="11"/>
      <name val="ＭＳ Ｐゴシック"/>
      <family val="3"/>
      <charset val="128"/>
    </font>
    <font>
      <b/>
      <sz val="11"/>
      <name val="ＭＳ Ｐゴシック"/>
      <family val="3"/>
      <charset val="128"/>
    </font>
    <font>
      <sz val="6"/>
      <name val="ＭＳ Ｐゴシック"/>
      <family val="3"/>
      <charset val="128"/>
    </font>
    <font>
      <u/>
      <sz val="11"/>
      <color theme="10"/>
      <name val="ＭＳ Ｐゴシック"/>
      <family val="3"/>
      <charset val="128"/>
    </font>
    <font>
      <sz val="11"/>
      <color theme="1"/>
      <name val="UD デジタル 教科書体 NK-R"/>
      <family val="1"/>
      <charset val="128"/>
    </font>
    <font>
      <sz val="14"/>
      <color theme="1"/>
      <name val="UD デジタル 教科書体 NK-R"/>
      <family val="1"/>
      <charset val="128"/>
    </font>
    <font>
      <sz val="12"/>
      <color theme="1"/>
      <name val="UD デジタル 教科書体 NK-R"/>
      <family val="1"/>
      <charset val="128"/>
    </font>
    <font>
      <sz val="9"/>
      <color theme="1"/>
      <name val="UD デジタル 教科書体 NK-R"/>
      <family val="1"/>
      <charset val="128"/>
    </font>
    <font>
      <sz val="11"/>
      <name val="UD デジタル 教科書体 NK-R"/>
      <family val="1"/>
      <charset val="128"/>
    </font>
    <font>
      <sz val="9"/>
      <name val="UD デジタル 教科書体 NK-R"/>
      <family val="1"/>
      <charset val="128"/>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9" fontId="1" fillId="0" borderId="0" applyFont="0" applyFill="0" applyBorder="0" applyAlignment="0" applyProtection="0">
      <alignment vertical="center"/>
    </xf>
    <xf numFmtId="0" fontId="3" fillId="0" borderId="0" applyNumberForma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15">
    <xf numFmtId="0" fontId="0" fillId="0" borderId="0" xfId="0"/>
    <xf numFmtId="0" fontId="5" fillId="0" borderId="14" xfId="3" applyFont="1" applyBorder="1" applyAlignment="1">
      <alignment horizontal="center" vertical="center" shrinkToFit="1"/>
    </xf>
    <xf numFmtId="38" fontId="5" fillId="0" borderId="14" xfId="4" applyFont="1" applyBorder="1" applyAlignment="1">
      <alignment horizontal="center" vertical="center" shrinkToFit="1"/>
    </xf>
    <xf numFmtId="0" fontId="5" fillId="0" borderId="0" xfId="3" applyFont="1" applyAlignment="1">
      <alignment horizontal="center" vertical="center" shrinkToFit="1"/>
    </xf>
    <xf numFmtId="0" fontId="4" fillId="0" borderId="13" xfId="3" applyBorder="1" applyAlignment="1">
      <alignment vertical="center" shrinkToFit="1"/>
    </xf>
    <xf numFmtId="0" fontId="4" fillId="0" borderId="0" xfId="3" applyAlignment="1">
      <alignment vertical="center" shrinkToFit="1"/>
    </xf>
    <xf numFmtId="0" fontId="4" fillId="0" borderId="1" xfId="3" applyBorder="1" applyAlignment="1">
      <alignment vertical="center" shrinkToFit="1"/>
    </xf>
    <xf numFmtId="38" fontId="0" fillId="0" borderId="1" xfId="4" applyFont="1" applyBorder="1" applyAlignment="1">
      <alignment vertical="center" shrinkToFit="1"/>
    </xf>
    <xf numFmtId="38" fontId="0" fillId="0" borderId="0" xfId="4" applyFont="1" applyAlignment="1">
      <alignment vertical="center" shrinkToFit="1"/>
    </xf>
    <xf numFmtId="0" fontId="4" fillId="0" borderId="0" xfId="3">
      <alignment vertical="center"/>
    </xf>
    <xf numFmtId="0" fontId="3" fillId="0" borderId="1" xfId="2" applyBorder="1" applyAlignment="1">
      <alignment vertical="center" shrinkToFit="1"/>
    </xf>
    <xf numFmtId="49" fontId="0" fillId="0" borderId="1" xfId="4" applyNumberFormat="1" applyFont="1" applyBorder="1" applyAlignment="1">
      <alignment vertical="center" shrinkToFit="1"/>
    </xf>
    <xf numFmtId="0" fontId="10" fillId="0" borderId="3" xfId="0" applyFont="1" applyFill="1" applyBorder="1" applyAlignment="1">
      <alignment horizontal="center" vertical="center"/>
    </xf>
    <xf numFmtId="176" fontId="10" fillId="0" borderId="7" xfId="0" applyNumberFormat="1" applyFont="1" applyFill="1" applyBorder="1" applyAlignment="1">
      <alignment horizontal="center" vertical="center"/>
    </xf>
    <xf numFmtId="12" fontId="8" fillId="0" borderId="3" xfId="1" applyNumberFormat="1" applyFont="1" applyFill="1" applyBorder="1" applyAlignment="1">
      <alignment horizontal="center" vertical="center"/>
    </xf>
    <xf numFmtId="12" fontId="10" fillId="0" borderId="7" xfId="0" applyNumberFormat="1" applyFont="1" applyFill="1" applyBorder="1" applyAlignment="1">
      <alignment horizontal="center" vertical="center"/>
    </xf>
    <xf numFmtId="0" fontId="8" fillId="0" borderId="0" xfId="0" applyFont="1" applyFill="1" applyAlignment="1">
      <alignment vertical="center"/>
    </xf>
    <xf numFmtId="0" fontId="9" fillId="0" borderId="0" xfId="0" applyFont="1" applyFill="1" applyAlignment="1">
      <alignment horizontal="center" vertical="center"/>
    </xf>
    <xf numFmtId="0" fontId="8" fillId="0" borderId="0" xfId="0" applyFont="1" applyFill="1" applyAlignment="1">
      <alignment horizontal="left" vertical="center"/>
    </xf>
    <xf numFmtId="58" fontId="8" fillId="0" borderId="0" xfId="0" applyNumberFormat="1" applyFont="1" applyFill="1" applyAlignment="1">
      <alignment vertical="center"/>
    </xf>
    <xf numFmtId="0" fontId="8" fillId="0" borderId="0" xfId="0" applyFont="1" applyFill="1" applyAlignment="1">
      <alignment vertical="center" wrapText="1"/>
    </xf>
    <xf numFmtId="0" fontId="8" fillId="0" borderId="0"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0" xfId="0" applyFont="1" applyFill="1" applyBorder="1" applyAlignment="1">
      <alignment vertical="center"/>
    </xf>
    <xf numFmtId="0" fontId="8" fillId="0" borderId="3" xfId="0" applyFont="1" applyFill="1" applyBorder="1" applyAlignment="1">
      <alignment vertical="center"/>
    </xf>
    <xf numFmtId="0" fontId="8" fillId="0" borderId="0" xfId="0" applyFont="1" applyFill="1" applyAlignment="1">
      <alignment horizontal="center" vertical="center"/>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9"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vertical="center"/>
    </xf>
    <xf numFmtId="0" fontId="4" fillId="2" borderId="13" xfId="3" applyFill="1" applyBorder="1" applyAlignment="1">
      <alignment vertical="center" shrinkToFit="1"/>
    </xf>
    <xf numFmtId="0" fontId="3" fillId="2" borderId="13" xfId="2" applyFill="1" applyBorder="1" applyAlignment="1">
      <alignment vertical="center" shrinkToFit="1"/>
    </xf>
    <xf numFmtId="38" fontId="0" fillId="2" borderId="13" xfId="4" applyFont="1" applyFill="1" applyBorder="1" applyAlignment="1">
      <alignment vertical="center" shrinkToFit="1"/>
    </xf>
    <xf numFmtId="58" fontId="4" fillId="2" borderId="13" xfId="3" applyNumberFormat="1" applyFill="1" applyBorder="1" applyAlignment="1">
      <alignment vertical="center" shrinkToFit="1"/>
    </xf>
    <xf numFmtId="49" fontId="0" fillId="2" borderId="13" xfId="4" applyNumberFormat="1" applyFont="1" applyFill="1" applyBorder="1" applyAlignment="1">
      <alignment vertical="center" shrinkToFit="1"/>
    </xf>
    <xf numFmtId="0" fontId="10"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12" fontId="8" fillId="0" borderId="1" xfId="1"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left" vertical="center" shrinkToFit="1"/>
    </xf>
    <xf numFmtId="0" fontId="8" fillId="0" borderId="0" xfId="0" applyFont="1" applyFill="1" applyAlignment="1">
      <alignment horizontal="left" vertical="center" wrapText="1"/>
    </xf>
    <xf numFmtId="177" fontId="12"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0" xfId="0" applyFont="1" applyFill="1" applyAlignment="1">
      <alignment horizontal="center" vertical="center"/>
    </xf>
    <xf numFmtId="58" fontId="8" fillId="0" borderId="0" xfId="0" applyNumberFormat="1" applyFont="1" applyFill="1" applyAlignment="1">
      <alignment horizontal="center" vertical="center"/>
    </xf>
    <xf numFmtId="0" fontId="8" fillId="0" borderId="0" xfId="0" applyFont="1" applyFill="1" applyAlignment="1">
      <alignment horizontal="left"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178" fontId="8" fillId="0" borderId="0"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4" xfId="0" applyFont="1" applyFill="1" applyBorder="1" applyAlignment="1">
      <alignment horizontal="center" vertical="center" wrapText="1"/>
    </xf>
    <xf numFmtId="176" fontId="10" fillId="0" borderId="4" xfId="0" applyNumberFormat="1" applyFont="1" applyFill="1" applyBorder="1" applyAlignment="1">
      <alignment horizontal="center" vertical="center"/>
    </xf>
    <xf numFmtId="176" fontId="10" fillId="0" borderId="5" xfId="0" applyNumberFormat="1" applyFont="1" applyFill="1" applyBorder="1" applyAlignment="1">
      <alignment horizontal="center" vertical="center"/>
    </xf>
    <xf numFmtId="176" fontId="10" fillId="0" borderId="6" xfId="0" applyNumberFormat="1" applyFont="1" applyFill="1" applyBorder="1" applyAlignment="1">
      <alignment horizontal="center" vertical="center"/>
    </xf>
    <xf numFmtId="176" fontId="10" fillId="0" borderId="7"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176" fontId="10" fillId="0" borderId="3"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76" fontId="10" fillId="0" borderId="9" xfId="0" applyNumberFormat="1" applyFont="1" applyFill="1" applyBorder="1" applyAlignment="1">
      <alignment horizontal="center" vertical="center"/>
    </xf>
    <xf numFmtId="176" fontId="10" fillId="0" borderId="10" xfId="0" applyNumberFormat="1" applyFont="1" applyFill="1" applyBorder="1" applyAlignment="1">
      <alignment horizontal="center" vertical="center"/>
    </xf>
    <xf numFmtId="12" fontId="10" fillId="0" borderId="4" xfId="0" applyNumberFormat="1" applyFont="1" applyFill="1" applyBorder="1" applyAlignment="1">
      <alignment horizontal="center" vertical="center"/>
    </xf>
    <xf numFmtId="12" fontId="10" fillId="0" borderId="5" xfId="0" applyNumberFormat="1" applyFont="1" applyFill="1" applyBorder="1" applyAlignment="1">
      <alignment horizontal="center" vertical="center"/>
    </xf>
    <xf numFmtId="12" fontId="10" fillId="0" borderId="6" xfId="0" applyNumberFormat="1" applyFont="1" applyFill="1" applyBorder="1" applyAlignment="1">
      <alignment horizontal="center" vertical="center"/>
    </xf>
    <xf numFmtId="12" fontId="10" fillId="0" borderId="7" xfId="0" applyNumberFormat="1" applyFont="1" applyFill="1" applyBorder="1" applyAlignment="1">
      <alignment horizontal="center" vertical="center"/>
    </xf>
    <xf numFmtId="12" fontId="10" fillId="0" borderId="0" xfId="0" applyNumberFormat="1" applyFont="1" applyFill="1" applyBorder="1" applyAlignment="1">
      <alignment horizontal="center" vertical="center"/>
    </xf>
    <xf numFmtId="12" fontId="10" fillId="0" borderId="3" xfId="0" applyNumberFormat="1" applyFont="1" applyFill="1" applyBorder="1" applyAlignment="1">
      <alignment horizontal="center" vertical="center"/>
    </xf>
    <xf numFmtId="12" fontId="10" fillId="0" borderId="8" xfId="0" applyNumberFormat="1" applyFont="1" applyFill="1" applyBorder="1" applyAlignment="1">
      <alignment horizontal="center" vertical="center"/>
    </xf>
    <xf numFmtId="12" fontId="10" fillId="0" borderId="9" xfId="0" applyNumberFormat="1" applyFont="1" applyFill="1" applyBorder="1" applyAlignment="1">
      <alignment horizontal="center" vertical="center"/>
    </xf>
    <xf numFmtId="12" fontId="10" fillId="0" borderId="10" xfId="0" applyNumberFormat="1" applyFont="1" applyFill="1" applyBorder="1" applyAlignment="1">
      <alignment horizontal="center" vertical="center"/>
    </xf>
    <xf numFmtId="0" fontId="8" fillId="0" borderId="0" xfId="0" applyFont="1" applyFill="1" applyAlignment="1">
      <alignment horizontal="center" vertical="center"/>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2" xfId="0" applyFont="1" applyFill="1" applyBorder="1" applyAlignment="1">
      <alignment horizontal="center" vertical="center" wrapText="1"/>
    </xf>
    <xf numFmtId="179" fontId="13" fillId="0" borderId="1" xfId="0" applyNumberFormat="1" applyFont="1" applyFill="1" applyBorder="1" applyAlignment="1">
      <alignment horizontal="center" vertical="center"/>
    </xf>
    <xf numFmtId="0" fontId="10" fillId="0" borderId="4" xfId="0" applyFont="1" applyFill="1" applyBorder="1" applyAlignment="1">
      <alignment horizontal="center" vertical="top"/>
    </xf>
    <xf numFmtId="0" fontId="10" fillId="0" borderId="5" xfId="0" applyFont="1" applyFill="1" applyBorder="1" applyAlignment="1">
      <alignment horizontal="center" vertical="top"/>
    </xf>
    <xf numFmtId="0" fontId="10" fillId="0" borderId="6" xfId="0" applyFont="1" applyFill="1" applyBorder="1" applyAlignment="1">
      <alignment horizontal="center" vertical="top"/>
    </xf>
    <xf numFmtId="0" fontId="10" fillId="0" borderId="7" xfId="0" applyFont="1" applyFill="1" applyBorder="1" applyAlignment="1">
      <alignment horizontal="center" vertical="top"/>
    </xf>
    <xf numFmtId="0" fontId="10" fillId="0" borderId="0" xfId="0" applyFont="1" applyFill="1" applyBorder="1" applyAlignment="1">
      <alignment horizontal="center" vertical="top"/>
    </xf>
    <xf numFmtId="0" fontId="10" fillId="0" borderId="3" xfId="0" applyFont="1" applyFill="1" applyBorder="1" applyAlignment="1">
      <alignment horizontal="center" vertical="top"/>
    </xf>
    <xf numFmtId="0" fontId="10" fillId="0" borderId="8" xfId="0" applyFont="1" applyFill="1" applyBorder="1" applyAlignment="1">
      <alignment horizontal="center" vertical="top"/>
    </xf>
    <xf numFmtId="0" fontId="10" fillId="0" borderId="9" xfId="0" applyFont="1" applyFill="1" applyBorder="1" applyAlignment="1">
      <alignment horizontal="center" vertical="top"/>
    </xf>
    <xf numFmtId="0" fontId="10" fillId="0" borderId="10" xfId="0" applyFont="1" applyFill="1" applyBorder="1" applyAlignment="1">
      <alignment horizontal="center" vertical="top"/>
    </xf>
    <xf numFmtId="0" fontId="11" fillId="0" borderId="1" xfId="0" applyFont="1" applyFill="1" applyBorder="1" applyAlignment="1">
      <alignment horizontal="center" vertical="center"/>
    </xf>
    <xf numFmtId="179" fontId="11" fillId="0" borderId="1" xfId="0" applyNumberFormat="1" applyFont="1" applyFill="1" applyBorder="1" applyAlignment="1">
      <alignment horizontal="center" vertical="center"/>
    </xf>
    <xf numFmtId="176" fontId="8" fillId="0" borderId="1" xfId="1" applyNumberFormat="1" applyFont="1" applyFill="1" applyBorder="1" applyAlignment="1">
      <alignment horizontal="center" vertical="center"/>
    </xf>
    <xf numFmtId="58" fontId="8" fillId="0" borderId="0" xfId="0" applyNumberFormat="1" applyFont="1" applyFill="1" applyAlignment="1">
      <alignment horizontal="right" vertical="center"/>
    </xf>
    <xf numFmtId="0" fontId="8" fillId="0" borderId="0" xfId="0" applyFont="1" applyFill="1" applyAlignment="1">
      <alignment horizontal="right" vertical="center"/>
    </xf>
    <xf numFmtId="58" fontId="8" fillId="0" borderId="0" xfId="0" applyNumberFormat="1" applyFont="1" applyFill="1" applyAlignment="1">
      <alignment horizontal="left" vertical="center"/>
    </xf>
  </cellXfs>
  <cellStyles count="6">
    <cellStyle name="パーセント" xfId="1" builtinId="5"/>
    <cellStyle name="ハイパーリンク" xfId="2" builtinId="8"/>
    <cellStyle name="ハイパーリンク 2" xfId="5" xr:uid="{5A190AAA-6258-4DB0-A6AC-5F2D1A649EA3}"/>
    <cellStyle name="桁区切り 2" xfId="4" xr:uid="{EF43D4AE-2026-433C-BFF7-91C96DAA45D0}"/>
    <cellStyle name="標準" xfId="0" builtinId="0"/>
    <cellStyle name="標準 2" xfId="3" xr:uid="{191FE94C-084B-4C8F-8E66-7C615E4EAF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097DC-1143-483F-AC3F-BB5D00630B3A}">
  <sheetPr>
    <tabColor rgb="FFFF0000"/>
    <pageSetUpPr fitToPage="1"/>
  </sheetPr>
  <dimension ref="A1:V32"/>
  <sheetViews>
    <sheetView zoomScale="70" zoomScaleNormal="70" workbookViewId="0">
      <pane ySplit="1" topLeftCell="A2" activePane="bottomLeft" state="frozen"/>
      <selection pane="bottomLeft" activeCell="I14" sqref="I14"/>
    </sheetView>
  </sheetViews>
  <sheetFormatPr defaultColWidth="13.25" defaultRowHeight="18.75" x14ac:dyDescent="0.4"/>
  <cols>
    <col min="1" max="7" width="10.5" style="5" customWidth="1"/>
    <col min="8" max="12" width="10.5" style="8" customWidth="1"/>
    <col min="13" max="14" width="10.5" style="5" customWidth="1"/>
    <col min="15" max="17" width="10.5" style="8" customWidth="1"/>
    <col min="18" max="22" width="10.5" style="5" customWidth="1"/>
    <col min="23" max="16384" width="13.25" style="5"/>
  </cols>
  <sheetData>
    <row r="1" spans="1:22" s="3" customFormat="1" ht="27.75" customHeight="1" thickBot="1" x14ac:dyDescent="0.45">
      <c r="A1" s="1" t="s">
        <v>38</v>
      </c>
      <c r="B1" s="1" t="s">
        <v>39</v>
      </c>
      <c r="C1" s="1" t="s">
        <v>40</v>
      </c>
      <c r="D1" s="1" t="s">
        <v>41</v>
      </c>
      <c r="E1" s="1" t="s">
        <v>42</v>
      </c>
      <c r="F1" s="1" t="s">
        <v>43</v>
      </c>
      <c r="G1" s="1" t="s">
        <v>44</v>
      </c>
      <c r="H1" s="2" t="s">
        <v>45</v>
      </c>
      <c r="I1" s="2" t="s">
        <v>82</v>
      </c>
      <c r="J1" s="2" t="s">
        <v>46</v>
      </c>
      <c r="K1" s="2" t="s">
        <v>47</v>
      </c>
      <c r="L1" s="2" t="s">
        <v>48</v>
      </c>
      <c r="M1" s="1" t="s">
        <v>73</v>
      </c>
      <c r="N1" s="1" t="s">
        <v>80</v>
      </c>
      <c r="O1" s="2" t="s">
        <v>50</v>
      </c>
      <c r="P1" s="2" t="s">
        <v>51</v>
      </c>
      <c r="Q1" s="2" t="s">
        <v>81</v>
      </c>
      <c r="R1" s="1" t="s">
        <v>74</v>
      </c>
      <c r="S1" s="1" t="s">
        <v>78</v>
      </c>
      <c r="T1" s="1" t="s">
        <v>75</v>
      </c>
      <c r="U1" s="1" t="s">
        <v>76</v>
      </c>
      <c r="V1" s="1" t="s">
        <v>77</v>
      </c>
    </row>
    <row r="2" spans="1:22" ht="21" customHeight="1" thickTop="1" x14ac:dyDescent="0.4">
      <c r="A2" s="4">
        <v>1</v>
      </c>
      <c r="B2" s="32"/>
      <c r="C2" s="32"/>
      <c r="D2" s="32"/>
      <c r="E2" s="32"/>
      <c r="F2" s="33"/>
      <c r="G2" s="32"/>
      <c r="H2" s="34"/>
      <c r="I2" s="34"/>
      <c r="J2" s="34"/>
      <c r="K2" s="34"/>
      <c r="L2" s="34"/>
      <c r="M2" s="35"/>
      <c r="N2" s="35"/>
      <c r="O2" s="34"/>
      <c r="P2" s="36"/>
      <c r="Q2" s="36"/>
      <c r="R2" s="35"/>
      <c r="S2" s="32"/>
      <c r="T2" s="35"/>
      <c r="U2" s="35"/>
      <c r="V2" s="35"/>
    </row>
    <row r="3" spans="1:22" ht="21" customHeight="1" x14ac:dyDescent="0.4">
      <c r="A3" s="6">
        <v>2</v>
      </c>
      <c r="B3" s="6"/>
      <c r="C3" s="6"/>
      <c r="D3" s="6"/>
      <c r="E3" s="6"/>
      <c r="F3" s="10"/>
      <c r="G3" s="6"/>
      <c r="H3" s="7"/>
      <c r="I3" s="7"/>
      <c r="J3" s="7"/>
      <c r="K3" s="7"/>
      <c r="L3" s="7"/>
      <c r="M3" s="6"/>
      <c r="N3" s="6"/>
      <c r="O3" s="7"/>
      <c r="P3" s="6"/>
      <c r="Q3" s="6"/>
      <c r="R3" s="6"/>
      <c r="S3" s="6"/>
      <c r="T3" s="6"/>
      <c r="U3" s="6"/>
      <c r="V3" s="6"/>
    </row>
    <row r="4" spans="1:22" ht="21" customHeight="1" x14ac:dyDescent="0.4">
      <c r="A4" s="6">
        <v>3</v>
      </c>
      <c r="B4" s="6"/>
      <c r="C4" s="6"/>
      <c r="D4" s="6"/>
      <c r="E4" s="6"/>
      <c r="F4" s="10"/>
      <c r="G4" s="6"/>
      <c r="H4" s="7"/>
      <c r="I4" s="7"/>
      <c r="J4" s="7"/>
      <c r="K4" s="7"/>
      <c r="L4" s="7"/>
      <c r="M4" s="6"/>
      <c r="N4" s="6"/>
      <c r="O4" s="7"/>
      <c r="P4" s="11"/>
      <c r="Q4" s="11"/>
      <c r="R4" s="6"/>
      <c r="S4" s="6"/>
      <c r="T4" s="6"/>
      <c r="U4" s="6"/>
      <c r="V4" s="6"/>
    </row>
    <row r="5" spans="1:22" ht="21" customHeight="1" x14ac:dyDescent="0.4">
      <c r="A5" s="6">
        <v>4</v>
      </c>
      <c r="B5" s="6"/>
      <c r="C5" s="6"/>
      <c r="D5" s="6"/>
      <c r="E5" s="6"/>
      <c r="F5" s="10"/>
      <c r="G5" s="6"/>
      <c r="H5" s="7"/>
      <c r="I5" s="7"/>
      <c r="J5" s="7"/>
      <c r="K5" s="7"/>
      <c r="L5" s="7"/>
      <c r="M5" s="6"/>
      <c r="N5" s="6"/>
      <c r="O5" s="7"/>
      <c r="P5" s="11"/>
      <c r="Q5" s="11"/>
      <c r="R5" s="6"/>
      <c r="S5" s="6"/>
      <c r="T5" s="6"/>
      <c r="U5" s="6"/>
      <c r="V5" s="6"/>
    </row>
    <row r="6" spans="1:22" ht="21" customHeight="1" x14ac:dyDescent="0.4">
      <c r="A6" s="6">
        <v>5</v>
      </c>
      <c r="B6" s="6"/>
      <c r="C6" s="6"/>
      <c r="D6" s="6"/>
      <c r="E6" s="6"/>
      <c r="F6" s="10"/>
      <c r="G6" s="6"/>
      <c r="H6" s="7"/>
      <c r="I6" s="7"/>
      <c r="J6" s="7"/>
      <c r="K6" s="7"/>
      <c r="L6" s="7"/>
      <c r="M6" s="6"/>
      <c r="N6" s="6"/>
      <c r="O6" s="7"/>
      <c r="P6" s="11"/>
      <c r="Q6" s="11"/>
      <c r="R6" s="6"/>
      <c r="S6" s="6"/>
      <c r="T6" s="6"/>
      <c r="U6" s="6"/>
      <c r="V6" s="6"/>
    </row>
    <row r="7" spans="1:22" ht="21" customHeight="1" x14ac:dyDescent="0.4">
      <c r="A7" s="6">
        <v>6</v>
      </c>
      <c r="B7" s="6"/>
      <c r="C7" s="6"/>
      <c r="D7" s="6"/>
      <c r="E7" s="6"/>
      <c r="F7" s="10"/>
      <c r="G7" s="6"/>
      <c r="H7" s="7"/>
      <c r="I7" s="7"/>
      <c r="J7" s="7"/>
      <c r="K7" s="7"/>
      <c r="L7" s="7"/>
      <c r="M7" s="6"/>
      <c r="N7" s="6"/>
      <c r="O7" s="7"/>
      <c r="P7" s="11"/>
      <c r="Q7" s="11"/>
      <c r="R7" s="6"/>
      <c r="S7" s="6"/>
      <c r="T7" s="6"/>
      <c r="U7" s="6"/>
      <c r="V7" s="6"/>
    </row>
    <row r="8" spans="1:22" ht="21" customHeight="1" x14ac:dyDescent="0.4">
      <c r="A8" s="6">
        <v>7</v>
      </c>
      <c r="B8" s="6"/>
      <c r="C8" s="6"/>
      <c r="D8" s="6"/>
      <c r="E8" s="6"/>
      <c r="F8" s="10"/>
      <c r="G8" s="6"/>
      <c r="H8" s="7"/>
      <c r="I8" s="7"/>
      <c r="J8" s="7"/>
      <c r="K8" s="7"/>
      <c r="L8" s="7"/>
      <c r="M8" s="6"/>
      <c r="N8" s="6"/>
      <c r="O8" s="7"/>
      <c r="P8" s="11"/>
      <c r="Q8" s="11"/>
      <c r="R8" s="6"/>
      <c r="S8" s="6"/>
      <c r="T8" s="6"/>
      <c r="U8" s="6"/>
      <c r="V8" s="6"/>
    </row>
    <row r="9" spans="1:22" ht="21" customHeight="1" x14ac:dyDescent="0.4">
      <c r="A9" s="6">
        <v>8</v>
      </c>
      <c r="B9" s="6"/>
      <c r="C9" s="6"/>
      <c r="D9" s="6"/>
      <c r="E9" s="6"/>
      <c r="F9" s="10"/>
      <c r="G9" s="6"/>
      <c r="H9" s="7"/>
      <c r="I9" s="7"/>
      <c r="J9" s="7"/>
      <c r="K9" s="7"/>
      <c r="L9" s="7"/>
      <c r="M9" s="6"/>
      <c r="N9" s="6"/>
      <c r="O9" s="7"/>
      <c r="P9" s="11"/>
      <c r="Q9" s="11"/>
      <c r="R9" s="6"/>
      <c r="S9" s="6"/>
      <c r="T9" s="6"/>
      <c r="U9" s="6"/>
      <c r="V9" s="6"/>
    </row>
    <row r="10" spans="1:22" ht="21" customHeight="1" x14ac:dyDescent="0.4">
      <c r="A10" s="6">
        <v>9</v>
      </c>
      <c r="B10" s="6"/>
      <c r="C10" s="6"/>
      <c r="D10" s="6"/>
      <c r="E10" s="6"/>
      <c r="F10" s="10"/>
      <c r="G10" s="6"/>
      <c r="H10" s="7"/>
      <c r="I10" s="7"/>
      <c r="J10" s="7"/>
      <c r="K10" s="7"/>
      <c r="L10" s="7"/>
      <c r="M10" s="6"/>
      <c r="N10" s="6"/>
      <c r="O10" s="7"/>
      <c r="P10" s="11"/>
      <c r="Q10" s="11"/>
      <c r="R10" s="6"/>
      <c r="S10" s="6"/>
      <c r="T10" s="6"/>
      <c r="U10" s="6"/>
      <c r="V10" s="6"/>
    </row>
    <row r="11" spans="1:22" ht="21" customHeight="1" x14ac:dyDescent="0.4">
      <c r="A11" s="6">
        <v>10</v>
      </c>
      <c r="B11" s="6"/>
      <c r="C11" s="6"/>
      <c r="D11" s="6"/>
      <c r="E11" s="6"/>
      <c r="F11" s="10"/>
      <c r="G11" s="6"/>
      <c r="H11" s="7"/>
      <c r="I11" s="7"/>
      <c r="J11" s="7"/>
      <c r="K11" s="7"/>
      <c r="L11" s="7"/>
      <c r="M11" s="6"/>
      <c r="N11" s="6"/>
      <c r="O11" s="7"/>
      <c r="P11" s="11"/>
      <c r="Q11" s="11"/>
      <c r="R11" s="6"/>
      <c r="S11" s="6"/>
      <c r="T11" s="6"/>
      <c r="U11" s="6"/>
      <c r="V11" s="6"/>
    </row>
    <row r="12" spans="1:22" ht="21" customHeight="1" x14ac:dyDescent="0.4">
      <c r="A12" s="6">
        <v>11</v>
      </c>
      <c r="B12" s="6"/>
      <c r="C12" s="6"/>
      <c r="D12" s="6"/>
      <c r="E12" s="6"/>
      <c r="F12" s="10"/>
      <c r="G12" s="6"/>
      <c r="H12" s="7"/>
      <c r="I12" s="7"/>
      <c r="J12" s="7"/>
      <c r="K12" s="7"/>
      <c r="L12" s="7"/>
      <c r="M12" s="6"/>
      <c r="N12" s="6"/>
      <c r="O12" s="7"/>
      <c r="P12" s="11"/>
      <c r="Q12" s="11"/>
      <c r="R12" s="6"/>
      <c r="S12" s="6"/>
      <c r="T12" s="6"/>
      <c r="U12" s="6"/>
      <c r="V12" s="6"/>
    </row>
    <row r="13" spans="1:22" ht="21" customHeight="1" x14ac:dyDescent="0.4">
      <c r="A13" s="6">
        <v>12</v>
      </c>
      <c r="B13" s="6"/>
      <c r="C13" s="6"/>
      <c r="D13" s="6"/>
      <c r="E13" s="6"/>
      <c r="F13" s="10"/>
      <c r="G13" s="6"/>
      <c r="H13" s="7"/>
      <c r="I13" s="7"/>
      <c r="J13" s="7"/>
      <c r="K13" s="7"/>
      <c r="L13" s="7"/>
      <c r="M13" s="6"/>
      <c r="N13" s="6"/>
      <c r="O13" s="7"/>
      <c r="P13" s="11"/>
      <c r="Q13" s="11"/>
      <c r="R13" s="6"/>
      <c r="S13" s="6"/>
      <c r="T13" s="6"/>
      <c r="U13" s="6"/>
      <c r="V13" s="6"/>
    </row>
    <row r="14" spans="1:22" ht="21" customHeight="1" x14ac:dyDescent="0.4">
      <c r="A14" s="6">
        <v>13</v>
      </c>
      <c r="B14" s="6"/>
      <c r="C14" s="6"/>
      <c r="D14" s="6"/>
      <c r="E14" s="6"/>
      <c r="F14" s="10"/>
      <c r="G14" s="6"/>
      <c r="H14" s="7"/>
      <c r="I14" s="7"/>
      <c r="J14" s="7"/>
      <c r="K14" s="7"/>
      <c r="L14" s="7"/>
      <c r="M14" s="6"/>
      <c r="N14" s="6"/>
      <c r="O14" s="7"/>
      <c r="P14" s="11"/>
      <c r="Q14" s="11"/>
      <c r="R14" s="6"/>
      <c r="S14" s="6"/>
      <c r="T14" s="6"/>
      <c r="U14" s="6"/>
      <c r="V14" s="6"/>
    </row>
    <row r="15" spans="1:22" ht="21" customHeight="1" x14ac:dyDescent="0.4">
      <c r="A15" s="6">
        <v>14</v>
      </c>
      <c r="B15" s="6"/>
      <c r="C15" s="6"/>
      <c r="D15" s="6"/>
      <c r="E15" s="6"/>
      <c r="F15" s="10"/>
      <c r="G15" s="6"/>
      <c r="H15" s="7"/>
      <c r="I15" s="7"/>
      <c r="J15" s="7"/>
      <c r="K15" s="7"/>
      <c r="L15" s="7"/>
      <c r="M15" s="6"/>
      <c r="N15" s="6"/>
      <c r="O15" s="7"/>
      <c r="P15" s="11"/>
      <c r="Q15" s="11"/>
      <c r="R15" s="6"/>
      <c r="S15" s="6"/>
      <c r="T15" s="6"/>
      <c r="U15" s="6"/>
      <c r="V15" s="6"/>
    </row>
    <row r="16" spans="1:22" ht="21" customHeight="1" x14ac:dyDescent="0.4">
      <c r="A16" s="6">
        <v>15</v>
      </c>
      <c r="B16" s="6"/>
      <c r="C16" s="6"/>
      <c r="D16" s="6"/>
      <c r="E16" s="6"/>
      <c r="F16" s="10"/>
      <c r="G16" s="6"/>
      <c r="H16" s="7"/>
      <c r="I16" s="7"/>
      <c r="J16" s="7"/>
      <c r="K16" s="7"/>
      <c r="L16" s="7"/>
      <c r="M16" s="6"/>
      <c r="N16" s="6"/>
      <c r="O16" s="7"/>
      <c r="P16" s="11"/>
      <c r="Q16" s="11"/>
      <c r="R16" s="6"/>
      <c r="S16" s="6"/>
      <c r="T16" s="6"/>
      <c r="U16" s="6"/>
      <c r="V16" s="6"/>
    </row>
    <row r="17" spans="1:22" ht="21" customHeight="1" x14ac:dyDescent="0.4">
      <c r="A17" s="6">
        <v>16</v>
      </c>
      <c r="B17" s="6"/>
      <c r="C17" s="6"/>
      <c r="D17" s="6"/>
      <c r="E17" s="6"/>
      <c r="F17" s="10"/>
      <c r="G17" s="6"/>
      <c r="H17" s="7"/>
      <c r="I17" s="7"/>
      <c r="J17" s="7"/>
      <c r="K17" s="7"/>
      <c r="L17" s="7"/>
      <c r="M17" s="6"/>
      <c r="N17" s="6"/>
      <c r="O17" s="7"/>
      <c r="P17" s="11"/>
      <c r="Q17" s="11"/>
      <c r="R17" s="6"/>
      <c r="S17" s="6"/>
      <c r="T17" s="6"/>
      <c r="U17" s="6"/>
      <c r="V17" s="6"/>
    </row>
    <row r="18" spans="1:22" ht="21" customHeight="1" x14ac:dyDescent="0.4">
      <c r="A18" s="6">
        <v>17</v>
      </c>
      <c r="B18" s="6"/>
      <c r="C18" s="6"/>
      <c r="D18" s="6"/>
      <c r="E18" s="6"/>
      <c r="F18" s="10"/>
      <c r="G18" s="6"/>
      <c r="H18" s="7"/>
      <c r="I18" s="7"/>
      <c r="J18" s="7"/>
      <c r="K18" s="7"/>
      <c r="L18" s="7"/>
      <c r="M18" s="6"/>
      <c r="N18" s="6"/>
      <c r="O18" s="7"/>
      <c r="P18" s="11"/>
      <c r="Q18" s="11"/>
      <c r="R18" s="6"/>
      <c r="S18" s="6"/>
      <c r="T18" s="6"/>
      <c r="U18" s="6"/>
      <c r="V18" s="6"/>
    </row>
    <row r="19" spans="1:22" ht="21" customHeight="1" x14ac:dyDescent="0.4">
      <c r="A19" s="6">
        <v>18</v>
      </c>
      <c r="B19" s="6"/>
      <c r="C19" s="6"/>
      <c r="D19" s="6"/>
      <c r="E19" s="6"/>
      <c r="F19" s="10"/>
      <c r="G19" s="6"/>
      <c r="H19" s="7"/>
      <c r="I19" s="7"/>
      <c r="J19" s="7"/>
      <c r="K19" s="7"/>
      <c r="L19" s="7"/>
      <c r="M19" s="6"/>
      <c r="N19" s="6"/>
      <c r="O19" s="7"/>
      <c r="P19" s="11"/>
      <c r="Q19" s="11"/>
      <c r="R19" s="6"/>
      <c r="S19" s="6"/>
      <c r="T19" s="6"/>
      <c r="U19" s="6"/>
      <c r="V19" s="6"/>
    </row>
    <row r="20" spans="1:22" ht="21" customHeight="1" x14ac:dyDescent="0.4">
      <c r="A20" s="6">
        <v>19</v>
      </c>
      <c r="B20" s="6"/>
      <c r="C20" s="6"/>
      <c r="D20" s="6"/>
      <c r="E20" s="6"/>
      <c r="F20" s="10"/>
      <c r="G20" s="6"/>
      <c r="H20" s="7"/>
      <c r="I20" s="7"/>
      <c r="J20" s="7"/>
      <c r="K20" s="7"/>
      <c r="L20" s="7"/>
      <c r="M20" s="6"/>
      <c r="N20" s="6"/>
      <c r="O20" s="7"/>
      <c r="P20" s="11"/>
      <c r="Q20" s="11"/>
      <c r="R20" s="6"/>
      <c r="S20" s="6"/>
      <c r="T20" s="6"/>
      <c r="U20" s="6"/>
      <c r="V20" s="6"/>
    </row>
    <row r="21" spans="1:22" ht="21" customHeight="1" x14ac:dyDescent="0.4">
      <c r="A21" s="6">
        <v>20</v>
      </c>
      <c r="B21" s="6"/>
      <c r="C21" s="6"/>
      <c r="D21" s="6"/>
      <c r="E21" s="6"/>
      <c r="F21" s="10"/>
      <c r="G21" s="6"/>
      <c r="H21" s="7"/>
      <c r="I21" s="7"/>
      <c r="J21" s="7"/>
      <c r="K21" s="7"/>
      <c r="L21" s="7"/>
      <c r="M21" s="6"/>
      <c r="N21" s="6"/>
      <c r="O21" s="7"/>
      <c r="P21" s="11"/>
      <c r="Q21" s="11"/>
      <c r="R21" s="6"/>
      <c r="S21" s="6"/>
      <c r="T21" s="6"/>
      <c r="U21" s="6"/>
      <c r="V21" s="6"/>
    </row>
    <row r="22" spans="1:22" ht="21" customHeight="1" x14ac:dyDescent="0.4">
      <c r="A22" s="6">
        <v>21</v>
      </c>
      <c r="B22" s="6"/>
      <c r="C22" s="6"/>
      <c r="D22" s="6"/>
      <c r="E22" s="6"/>
      <c r="F22" s="6"/>
      <c r="G22" s="6"/>
      <c r="H22" s="7"/>
      <c r="I22" s="7"/>
      <c r="J22" s="7"/>
      <c r="K22" s="7"/>
      <c r="L22" s="7"/>
      <c r="M22" s="6"/>
      <c r="N22" s="6"/>
      <c r="O22" s="7"/>
      <c r="P22" s="11"/>
      <c r="Q22" s="11"/>
      <c r="R22" s="6"/>
      <c r="S22" s="6"/>
      <c r="T22" s="6"/>
      <c r="U22" s="6"/>
      <c r="V22" s="6"/>
    </row>
    <row r="23" spans="1:22" ht="21" customHeight="1" x14ac:dyDescent="0.4">
      <c r="A23" s="6">
        <v>22</v>
      </c>
      <c r="B23" s="6"/>
      <c r="C23" s="6"/>
      <c r="D23" s="6"/>
      <c r="E23" s="6"/>
      <c r="F23" s="6"/>
      <c r="G23" s="6"/>
      <c r="H23" s="7"/>
      <c r="I23" s="7"/>
      <c r="J23" s="7"/>
      <c r="K23" s="7"/>
      <c r="L23" s="7"/>
      <c r="M23" s="6"/>
      <c r="N23" s="6"/>
      <c r="O23" s="7"/>
      <c r="P23" s="11"/>
      <c r="Q23" s="11"/>
      <c r="R23" s="6"/>
      <c r="S23" s="6"/>
      <c r="T23" s="6"/>
      <c r="U23" s="6"/>
      <c r="V23" s="6"/>
    </row>
    <row r="24" spans="1:22" ht="21" customHeight="1" x14ac:dyDescent="0.4">
      <c r="A24" s="6">
        <v>23</v>
      </c>
      <c r="B24" s="6"/>
      <c r="C24" s="6"/>
      <c r="D24" s="6"/>
      <c r="E24" s="6"/>
      <c r="F24" s="6"/>
      <c r="G24" s="6"/>
      <c r="H24" s="7"/>
      <c r="I24" s="7"/>
      <c r="J24" s="7"/>
      <c r="K24" s="7"/>
      <c r="L24" s="7"/>
      <c r="M24" s="6"/>
      <c r="N24" s="6"/>
      <c r="O24" s="7"/>
      <c r="P24" s="11"/>
      <c r="Q24" s="11"/>
      <c r="R24" s="6"/>
      <c r="S24" s="6"/>
      <c r="T24" s="6"/>
      <c r="U24" s="6"/>
      <c r="V24" s="6"/>
    </row>
    <row r="25" spans="1:22" ht="21" customHeight="1" x14ac:dyDescent="0.4">
      <c r="A25" s="6">
        <v>24</v>
      </c>
      <c r="B25" s="6"/>
      <c r="C25" s="6"/>
      <c r="D25" s="6"/>
      <c r="E25" s="6"/>
      <c r="F25" s="6"/>
      <c r="G25" s="6"/>
      <c r="H25" s="7"/>
      <c r="I25" s="7"/>
      <c r="J25" s="7"/>
      <c r="K25" s="7"/>
      <c r="L25" s="7"/>
      <c r="M25" s="6"/>
      <c r="N25" s="6"/>
      <c r="O25" s="7"/>
      <c r="P25" s="11"/>
      <c r="Q25" s="11"/>
      <c r="R25" s="6"/>
      <c r="S25" s="6"/>
      <c r="T25" s="6"/>
      <c r="U25" s="6"/>
      <c r="V25" s="6"/>
    </row>
    <row r="26" spans="1:22" ht="21" customHeight="1" x14ac:dyDescent="0.4">
      <c r="A26" s="6">
        <v>25</v>
      </c>
      <c r="B26" s="6"/>
      <c r="C26" s="6"/>
      <c r="D26" s="6"/>
      <c r="E26" s="6"/>
      <c r="F26" s="6"/>
      <c r="G26" s="6"/>
      <c r="H26" s="7"/>
      <c r="I26" s="7"/>
      <c r="J26" s="7"/>
      <c r="K26" s="7"/>
      <c r="L26" s="7"/>
      <c r="M26" s="6"/>
      <c r="N26" s="6"/>
      <c r="O26" s="7"/>
      <c r="P26" s="11"/>
      <c r="Q26" s="11"/>
      <c r="R26" s="6"/>
      <c r="S26" s="6"/>
      <c r="T26" s="6"/>
      <c r="U26" s="6"/>
      <c r="V26" s="6"/>
    </row>
    <row r="27" spans="1:22" ht="21" customHeight="1" x14ac:dyDescent="0.4">
      <c r="A27" s="6">
        <v>26</v>
      </c>
      <c r="B27" s="6"/>
      <c r="C27" s="6"/>
      <c r="D27" s="6"/>
      <c r="E27" s="6"/>
      <c r="F27" s="6"/>
      <c r="G27" s="6"/>
      <c r="H27" s="7"/>
      <c r="I27" s="7"/>
      <c r="J27" s="7"/>
      <c r="K27" s="7"/>
      <c r="L27" s="7"/>
      <c r="M27" s="6"/>
      <c r="N27" s="6"/>
      <c r="O27" s="7"/>
      <c r="P27" s="11"/>
      <c r="Q27" s="11"/>
      <c r="R27" s="6"/>
      <c r="S27" s="6"/>
      <c r="T27" s="6"/>
      <c r="U27" s="6"/>
      <c r="V27" s="6"/>
    </row>
    <row r="28" spans="1:22" ht="21" customHeight="1" x14ac:dyDescent="0.4">
      <c r="A28" s="6">
        <v>27</v>
      </c>
      <c r="B28" s="6"/>
      <c r="C28" s="6"/>
      <c r="D28" s="6"/>
      <c r="E28" s="6"/>
      <c r="F28" s="6"/>
      <c r="G28" s="6"/>
      <c r="H28" s="7"/>
      <c r="I28" s="7"/>
      <c r="J28" s="7"/>
      <c r="K28" s="7"/>
      <c r="L28" s="7"/>
      <c r="M28" s="6"/>
      <c r="N28" s="6"/>
      <c r="O28" s="7"/>
      <c r="P28" s="11"/>
      <c r="Q28" s="11"/>
      <c r="R28" s="6"/>
      <c r="S28" s="6"/>
      <c r="T28" s="6"/>
      <c r="U28" s="6"/>
      <c r="V28" s="6"/>
    </row>
    <row r="29" spans="1:22" ht="21" customHeight="1" x14ac:dyDescent="0.4">
      <c r="A29" s="6">
        <v>28</v>
      </c>
      <c r="B29" s="6"/>
      <c r="C29" s="6"/>
      <c r="D29" s="6"/>
      <c r="E29" s="6"/>
      <c r="F29" s="6"/>
      <c r="G29" s="6"/>
      <c r="H29" s="7"/>
      <c r="I29" s="7"/>
      <c r="J29" s="7"/>
      <c r="K29" s="7"/>
      <c r="L29" s="7"/>
      <c r="M29" s="6"/>
      <c r="N29" s="6"/>
      <c r="O29" s="7"/>
      <c r="P29" s="11"/>
      <c r="Q29" s="11"/>
      <c r="R29" s="6"/>
      <c r="S29" s="6"/>
      <c r="T29" s="6"/>
      <c r="U29" s="6"/>
      <c r="V29" s="6"/>
    </row>
    <row r="30" spans="1:22" ht="21" customHeight="1" x14ac:dyDescent="0.4">
      <c r="A30" s="6">
        <v>29</v>
      </c>
      <c r="B30" s="6"/>
      <c r="C30" s="6"/>
      <c r="D30" s="6"/>
      <c r="E30" s="6"/>
      <c r="F30" s="6"/>
      <c r="G30" s="6"/>
      <c r="H30" s="7"/>
      <c r="I30" s="7"/>
      <c r="J30" s="7"/>
      <c r="K30" s="7"/>
      <c r="L30" s="7"/>
      <c r="M30" s="6"/>
      <c r="N30" s="6"/>
      <c r="O30" s="7"/>
      <c r="P30" s="11"/>
      <c r="Q30" s="11"/>
      <c r="R30" s="6"/>
      <c r="S30" s="6"/>
      <c r="T30" s="6"/>
      <c r="U30" s="6"/>
      <c r="V30" s="6"/>
    </row>
    <row r="31" spans="1:22" ht="21" customHeight="1" x14ac:dyDescent="0.4">
      <c r="A31" s="6">
        <v>30</v>
      </c>
      <c r="B31" s="6"/>
      <c r="C31" s="6"/>
      <c r="D31" s="6"/>
      <c r="E31" s="6"/>
      <c r="F31" s="6"/>
      <c r="G31" s="6"/>
      <c r="H31" s="7"/>
      <c r="I31" s="7"/>
      <c r="J31" s="7"/>
      <c r="K31" s="7"/>
      <c r="L31" s="7"/>
      <c r="M31" s="6"/>
      <c r="N31" s="6"/>
      <c r="O31" s="7"/>
      <c r="P31" s="11"/>
      <c r="Q31" s="11"/>
      <c r="R31" s="6"/>
      <c r="S31" s="6"/>
      <c r="T31" s="6"/>
      <c r="U31" s="6"/>
      <c r="V31" s="6"/>
    </row>
    <row r="32" spans="1:22" ht="13.5" x14ac:dyDescent="0.4">
      <c r="A32" s="5">
        <v>1</v>
      </c>
      <c r="B32" s="5">
        <v>2</v>
      </c>
      <c r="C32" s="5">
        <v>3</v>
      </c>
      <c r="D32" s="5">
        <v>4</v>
      </c>
      <c r="E32" s="5">
        <v>5</v>
      </c>
      <c r="F32" s="5">
        <v>6</v>
      </c>
      <c r="G32" s="5">
        <v>7</v>
      </c>
      <c r="H32" s="5">
        <v>8</v>
      </c>
      <c r="I32" s="5">
        <v>9</v>
      </c>
      <c r="J32" s="5">
        <v>10</v>
      </c>
      <c r="K32" s="5">
        <v>11</v>
      </c>
      <c r="L32" s="5">
        <v>12</v>
      </c>
      <c r="M32" s="5">
        <v>13</v>
      </c>
      <c r="N32" s="5">
        <v>14</v>
      </c>
      <c r="O32" s="5">
        <v>15</v>
      </c>
      <c r="P32" s="5">
        <v>16</v>
      </c>
      <c r="Q32" s="5">
        <v>17</v>
      </c>
      <c r="R32" s="5">
        <v>18</v>
      </c>
      <c r="S32" s="5">
        <v>19</v>
      </c>
      <c r="T32" s="5">
        <v>20</v>
      </c>
      <c r="U32" s="5">
        <v>21</v>
      </c>
      <c r="V32" s="5">
        <v>22</v>
      </c>
    </row>
  </sheetData>
  <phoneticPr fontId="2"/>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EC9F9-4DD8-4CB6-A259-A932F94C2EEB}">
  <dimension ref="A1:A2"/>
  <sheetViews>
    <sheetView zoomScale="220" zoomScaleNormal="220" workbookViewId="0">
      <selection activeCell="B11" sqref="B11"/>
    </sheetView>
  </sheetViews>
  <sheetFormatPr defaultRowHeight="13.5" x14ac:dyDescent="0.4"/>
  <cols>
    <col min="1" max="16384" width="9" style="9"/>
  </cols>
  <sheetData>
    <row r="1" spans="1:1" ht="14.25" thickBot="1" x14ac:dyDescent="0.45">
      <c r="A1" s="1" t="s">
        <v>38</v>
      </c>
    </row>
    <row r="2" spans="1:1" ht="14.25" thickTop="1" x14ac:dyDescent="0.4">
      <c r="A2" s="4">
        <v>1</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AE76-AE50-40C6-8BD6-1204AB2986A9}">
  <sheetPr>
    <pageSetUpPr fitToPage="1"/>
  </sheetPr>
  <dimension ref="A1:J43"/>
  <sheetViews>
    <sheetView showZeros="0" tabSelected="1" view="pageBreakPreview" zoomScale="90" zoomScaleNormal="100" zoomScaleSheetLayoutView="90" workbookViewId="0">
      <selection activeCell="G7" sqref="G7:I7"/>
    </sheetView>
  </sheetViews>
  <sheetFormatPr defaultRowHeight="15" x14ac:dyDescent="0.4"/>
  <cols>
    <col min="1" max="16384" width="9" style="16"/>
  </cols>
  <sheetData>
    <row r="1" spans="1:10" x14ac:dyDescent="0.4">
      <c r="A1" s="16" t="s">
        <v>55</v>
      </c>
      <c r="J1" s="16" t="s">
        <v>49</v>
      </c>
    </row>
    <row r="2" spans="1:10" x14ac:dyDescent="0.4">
      <c r="J2" s="16">
        <f>出力番号!A2</f>
        <v>1</v>
      </c>
    </row>
    <row r="3" spans="1:10" x14ac:dyDescent="0.4">
      <c r="A3" s="50" t="s">
        <v>10</v>
      </c>
      <c r="B3" s="50"/>
      <c r="C3" s="50"/>
      <c r="D3" s="50"/>
      <c r="E3" s="50"/>
      <c r="F3" s="50"/>
      <c r="G3" s="50"/>
      <c r="H3" s="50"/>
      <c r="I3" s="50"/>
    </row>
    <row r="4" spans="1:10" x14ac:dyDescent="0.4">
      <c r="A4" s="50"/>
      <c r="B4" s="50"/>
      <c r="C4" s="50"/>
      <c r="D4" s="50"/>
      <c r="E4" s="50"/>
      <c r="F4" s="50"/>
      <c r="G4" s="50"/>
      <c r="H4" s="50"/>
      <c r="I4" s="50"/>
    </row>
    <row r="5" spans="1:10" x14ac:dyDescent="0.4">
      <c r="A5" s="50"/>
      <c r="B5" s="50"/>
      <c r="C5" s="50"/>
      <c r="D5" s="50"/>
      <c r="E5" s="50"/>
      <c r="F5" s="50"/>
      <c r="G5" s="50"/>
      <c r="H5" s="50"/>
      <c r="I5" s="50"/>
    </row>
    <row r="6" spans="1:10" ht="18.75" x14ac:dyDescent="0.4">
      <c r="A6" s="17"/>
      <c r="B6" s="17"/>
      <c r="C6" s="17"/>
      <c r="D6" s="17"/>
      <c r="E6" s="17"/>
      <c r="F6" s="17"/>
      <c r="G6" s="17"/>
      <c r="H6" s="17"/>
      <c r="I6" s="17"/>
    </row>
    <row r="7" spans="1:10" x14ac:dyDescent="0.4">
      <c r="G7" s="112" t="s">
        <v>86</v>
      </c>
      <c r="H7" s="112"/>
      <c r="I7" s="112"/>
    </row>
    <row r="8" spans="1:10" x14ac:dyDescent="0.4">
      <c r="A8" s="52" t="s">
        <v>0</v>
      </c>
      <c r="B8" s="52"/>
      <c r="C8" s="52"/>
    </row>
    <row r="9" spans="1:10" x14ac:dyDescent="0.4">
      <c r="A9" s="52"/>
      <c r="B9" s="52"/>
      <c r="C9" s="52"/>
    </row>
    <row r="10" spans="1:10" x14ac:dyDescent="0.4">
      <c r="A10" s="18"/>
      <c r="B10" s="18"/>
      <c r="C10" s="18"/>
    </row>
    <row r="11" spans="1:10" ht="13.5" customHeight="1" x14ac:dyDescent="0.4">
      <c r="A11" s="16" t="s">
        <v>1</v>
      </c>
      <c r="F11" s="52" t="s">
        <v>2</v>
      </c>
    </row>
    <row r="12" spans="1:10" x14ac:dyDescent="0.4">
      <c r="F12" s="52"/>
    </row>
    <row r="13" spans="1:10" ht="20.25" customHeight="1" x14ac:dyDescent="0.4">
      <c r="F13" s="45" t="s">
        <v>3</v>
      </c>
      <c r="G13" s="46">
        <f>VLOOKUP($J$2,入力シート!$A$1:$V$31,3,FALSE)</f>
        <v>0</v>
      </c>
      <c r="H13" s="46"/>
      <c r="I13" s="46"/>
    </row>
    <row r="14" spans="1:10" ht="20.25" customHeight="1" x14ac:dyDescent="0.4">
      <c r="F14" s="45"/>
      <c r="G14" s="46"/>
      <c r="H14" s="46"/>
      <c r="I14" s="46"/>
    </row>
    <row r="15" spans="1:10" ht="17.25" customHeight="1" x14ac:dyDescent="0.4">
      <c r="F15" s="45" t="s">
        <v>4</v>
      </c>
      <c r="G15" s="46">
        <f>VLOOKUP($J$2,入力シート!$A$1:$V$31,4,FALSE)</f>
        <v>0</v>
      </c>
      <c r="H15" s="46"/>
      <c r="I15" s="46"/>
    </row>
    <row r="16" spans="1:10" ht="17.25" customHeight="1" x14ac:dyDescent="0.4">
      <c r="F16" s="45"/>
      <c r="G16" s="46"/>
      <c r="H16" s="46"/>
      <c r="I16" s="46"/>
    </row>
    <row r="17" spans="1:9" x14ac:dyDescent="0.4">
      <c r="G17" s="18"/>
      <c r="H17" s="18"/>
      <c r="I17" s="18"/>
    </row>
    <row r="18" spans="1:9" x14ac:dyDescent="0.4">
      <c r="A18" s="47" t="s">
        <v>69</v>
      </c>
      <c r="B18" s="47"/>
      <c r="C18" s="47"/>
      <c r="D18" s="47"/>
      <c r="E18" s="47"/>
      <c r="F18" s="47"/>
      <c r="G18" s="47"/>
      <c r="H18" s="47"/>
      <c r="I18" s="47"/>
    </row>
    <row r="19" spans="1:9" x14ac:dyDescent="0.4">
      <c r="A19" s="47"/>
      <c r="B19" s="47"/>
      <c r="C19" s="47"/>
      <c r="D19" s="47"/>
      <c r="E19" s="47"/>
      <c r="F19" s="47"/>
      <c r="G19" s="47"/>
      <c r="H19" s="47"/>
      <c r="I19" s="47"/>
    </row>
    <row r="20" spans="1:9" x14ac:dyDescent="0.4">
      <c r="A20" s="47"/>
      <c r="B20" s="47"/>
      <c r="C20" s="47"/>
      <c r="D20" s="47"/>
      <c r="E20" s="47"/>
      <c r="F20" s="47"/>
      <c r="G20" s="47"/>
      <c r="H20" s="47"/>
      <c r="I20" s="47"/>
    </row>
    <row r="22" spans="1:9" x14ac:dyDescent="0.4">
      <c r="A22" s="37" t="s">
        <v>5</v>
      </c>
      <c r="B22" s="37"/>
      <c r="C22" s="48"/>
      <c r="D22" s="48"/>
      <c r="E22" s="37" t="s">
        <v>6</v>
      </c>
      <c r="F22" s="37"/>
      <c r="G22" s="49" t="s">
        <v>53</v>
      </c>
      <c r="H22" s="49"/>
      <c r="I22" s="49"/>
    </row>
    <row r="23" spans="1:9" x14ac:dyDescent="0.4">
      <c r="A23" s="37"/>
      <c r="B23" s="37"/>
      <c r="C23" s="48"/>
      <c r="D23" s="48"/>
      <c r="E23" s="37"/>
      <c r="F23" s="37"/>
      <c r="G23" s="49"/>
      <c r="H23" s="49"/>
      <c r="I23" s="49"/>
    </row>
    <row r="24" spans="1:9" x14ac:dyDescent="0.4">
      <c r="A24" s="37"/>
      <c r="B24" s="37"/>
      <c r="C24" s="48"/>
      <c r="D24" s="48"/>
      <c r="E24" s="37"/>
      <c r="F24" s="37"/>
      <c r="G24" s="49"/>
      <c r="H24" s="49"/>
      <c r="I24" s="49"/>
    </row>
    <row r="25" spans="1:9" x14ac:dyDescent="0.4">
      <c r="A25" s="37" t="s">
        <v>60</v>
      </c>
      <c r="B25" s="37"/>
      <c r="C25" s="37"/>
      <c r="D25" s="37"/>
      <c r="E25" s="42"/>
      <c r="F25" s="42"/>
      <c r="G25" s="42"/>
      <c r="H25" s="42"/>
      <c r="I25" s="42"/>
    </row>
    <row r="26" spans="1:9" x14ac:dyDescent="0.4">
      <c r="A26" s="37"/>
      <c r="B26" s="37"/>
      <c r="C26" s="37"/>
      <c r="D26" s="37"/>
      <c r="E26" s="42"/>
      <c r="F26" s="42"/>
      <c r="G26" s="42"/>
      <c r="H26" s="42"/>
      <c r="I26" s="42"/>
    </row>
    <row r="27" spans="1:9" x14ac:dyDescent="0.4">
      <c r="A27" s="37"/>
      <c r="B27" s="37"/>
      <c r="C27" s="37"/>
      <c r="D27" s="37"/>
      <c r="E27" s="42"/>
      <c r="F27" s="42"/>
      <c r="G27" s="42"/>
      <c r="H27" s="42"/>
      <c r="I27" s="42"/>
    </row>
    <row r="28" spans="1:9" x14ac:dyDescent="0.4">
      <c r="A28" s="37" t="s">
        <v>64</v>
      </c>
      <c r="B28" s="37"/>
      <c r="C28" s="37"/>
      <c r="D28" s="37"/>
      <c r="E28" s="43"/>
      <c r="F28" s="43"/>
      <c r="G28" s="43"/>
      <c r="H28" s="43"/>
      <c r="I28" s="43"/>
    </row>
    <row r="29" spans="1:9" x14ac:dyDescent="0.4">
      <c r="A29" s="37"/>
      <c r="B29" s="37"/>
      <c r="C29" s="37"/>
      <c r="D29" s="37"/>
      <c r="E29" s="43"/>
      <c r="F29" s="43"/>
      <c r="G29" s="43"/>
      <c r="H29" s="43"/>
      <c r="I29" s="43"/>
    </row>
    <row r="30" spans="1:9" x14ac:dyDescent="0.4">
      <c r="A30" s="37"/>
      <c r="B30" s="37"/>
      <c r="C30" s="37"/>
      <c r="D30" s="37"/>
      <c r="E30" s="43"/>
      <c r="F30" s="43"/>
      <c r="G30" s="43"/>
      <c r="H30" s="43"/>
      <c r="I30" s="43"/>
    </row>
    <row r="31" spans="1:9" x14ac:dyDescent="0.4">
      <c r="A31" s="40" t="s">
        <v>65</v>
      </c>
      <c r="B31" s="37"/>
      <c r="C31" s="37"/>
      <c r="D31" s="37"/>
      <c r="E31" s="42">
        <f>VLOOKUP($J$2,入力シート!$A$1:$V$31,9,FALSE)</f>
        <v>0</v>
      </c>
      <c r="F31" s="42"/>
      <c r="G31" s="42"/>
      <c r="H31" s="42"/>
      <c r="I31" s="42"/>
    </row>
    <row r="32" spans="1:9" x14ac:dyDescent="0.4">
      <c r="A32" s="37"/>
      <c r="B32" s="37"/>
      <c r="C32" s="37"/>
      <c r="D32" s="37"/>
      <c r="E32" s="42"/>
      <c r="F32" s="42"/>
      <c r="G32" s="42"/>
      <c r="H32" s="42"/>
      <c r="I32" s="42"/>
    </row>
    <row r="33" spans="1:9" x14ac:dyDescent="0.4">
      <c r="A33" s="37"/>
      <c r="B33" s="37"/>
      <c r="C33" s="37"/>
      <c r="D33" s="37"/>
      <c r="E33" s="42"/>
      <c r="F33" s="42"/>
      <c r="G33" s="42"/>
      <c r="H33" s="42"/>
      <c r="I33" s="42"/>
    </row>
    <row r="34" spans="1:9" x14ac:dyDescent="0.4">
      <c r="A34" s="40" t="s">
        <v>66</v>
      </c>
      <c r="B34" s="37"/>
      <c r="C34" s="37"/>
      <c r="D34" s="37"/>
      <c r="E34" s="44">
        <f>VLOOKUP($J$2,入力シート!$A$1:$V$31,14,FALSE)</f>
        <v>0</v>
      </c>
      <c r="F34" s="44"/>
      <c r="G34" s="44"/>
      <c r="H34" s="44"/>
      <c r="I34" s="44"/>
    </row>
    <row r="35" spans="1:9" x14ac:dyDescent="0.4">
      <c r="A35" s="37"/>
      <c r="B35" s="37"/>
      <c r="C35" s="37"/>
      <c r="D35" s="37"/>
      <c r="E35" s="44"/>
      <c r="F35" s="44"/>
      <c r="G35" s="44"/>
      <c r="H35" s="44"/>
      <c r="I35" s="44"/>
    </row>
    <row r="36" spans="1:9" x14ac:dyDescent="0.4">
      <c r="A36" s="37"/>
      <c r="B36" s="37"/>
      <c r="C36" s="37"/>
      <c r="D36" s="37"/>
      <c r="E36" s="44"/>
      <c r="F36" s="44"/>
      <c r="G36" s="44"/>
      <c r="H36" s="44"/>
      <c r="I36" s="44"/>
    </row>
    <row r="37" spans="1:9" ht="37.5" customHeight="1" x14ac:dyDescent="0.4">
      <c r="A37" s="37" t="s">
        <v>7</v>
      </c>
      <c r="B37" s="37"/>
      <c r="C37" s="37"/>
      <c r="D37" s="37"/>
      <c r="E37" s="38" t="s">
        <v>9</v>
      </c>
      <c r="F37" s="39"/>
      <c r="G37" s="39"/>
      <c r="H37" s="39"/>
      <c r="I37" s="39"/>
    </row>
    <row r="38" spans="1:9" ht="37.5" customHeight="1" x14ac:dyDescent="0.4">
      <c r="A38" s="37"/>
      <c r="B38" s="37"/>
      <c r="C38" s="37"/>
      <c r="D38" s="37"/>
      <c r="E38" s="38"/>
      <c r="F38" s="39"/>
      <c r="G38" s="39"/>
      <c r="H38" s="39"/>
      <c r="I38" s="39"/>
    </row>
    <row r="39" spans="1:9" ht="37.5" customHeight="1" x14ac:dyDescent="0.4">
      <c r="A39" s="37"/>
      <c r="B39" s="37"/>
      <c r="C39" s="37"/>
      <c r="D39" s="37"/>
      <c r="E39" s="39"/>
      <c r="F39" s="39"/>
      <c r="G39" s="39"/>
      <c r="H39" s="39"/>
      <c r="I39" s="39"/>
    </row>
    <row r="40" spans="1:9" ht="37.5" customHeight="1" x14ac:dyDescent="0.4">
      <c r="A40" s="37"/>
      <c r="B40" s="37"/>
      <c r="C40" s="37"/>
      <c r="D40" s="37"/>
      <c r="E40" s="39"/>
      <c r="F40" s="39"/>
      <c r="G40" s="39"/>
      <c r="H40" s="39"/>
      <c r="I40" s="39"/>
    </row>
    <row r="41" spans="1:9" x14ac:dyDescent="0.4">
      <c r="A41" s="40" t="s">
        <v>8</v>
      </c>
      <c r="B41" s="37"/>
      <c r="C41" s="37"/>
      <c r="D41" s="37"/>
      <c r="E41" s="41"/>
      <c r="F41" s="41"/>
      <c r="G41" s="41"/>
      <c r="H41" s="41"/>
      <c r="I41" s="41"/>
    </row>
    <row r="42" spans="1:9" x14ac:dyDescent="0.4">
      <c r="A42" s="37"/>
      <c r="B42" s="37"/>
      <c r="C42" s="37"/>
      <c r="D42" s="37"/>
      <c r="E42" s="41"/>
      <c r="F42" s="41"/>
      <c r="G42" s="41"/>
      <c r="H42" s="41"/>
      <c r="I42" s="41"/>
    </row>
    <row r="43" spans="1:9" x14ac:dyDescent="0.4">
      <c r="A43" s="37"/>
      <c r="B43" s="37"/>
      <c r="C43" s="37"/>
      <c r="D43" s="37"/>
      <c r="E43" s="41"/>
      <c r="F43" s="41"/>
      <c r="G43" s="41"/>
      <c r="H43" s="41"/>
      <c r="I43" s="41"/>
    </row>
  </sheetData>
  <mergeCells count="25">
    <mergeCell ref="A3:I5"/>
    <mergeCell ref="G7:I7"/>
    <mergeCell ref="A8:C9"/>
    <mergeCell ref="F11:F12"/>
    <mergeCell ref="F13:F14"/>
    <mergeCell ref="G13:I14"/>
    <mergeCell ref="F15:F16"/>
    <mergeCell ref="G15:I16"/>
    <mergeCell ref="A18:I20"/>
    <mergeCell ref="A22:B24"/>
    <mergeCell ref="C22:D24"/>
    <mergeCell ref="E22:F24"/>
    <mergeCell ref="G22:I24"/>
    <mergeCell ref="A37:D40"/>
    <mergeCell ref="E37:I40"/>
    <mergeCell ref="A41:D43"/>
    <mergeCell ref="E41:I43"/>
    <mergeCell ref="A25:D27"/>
    <mergeCell ref="E25:I27"/>
    <mergeCell ref="A28:D30"/>
    <mergeCell ref="E28:I30"/>
    <mergeCell ref="A31:D33"/>
    <mergeCell ref="E31:I33"/>
    <mergeCell ref="A34:D36"/>
    <mergeCell ref="E34:I36"/>
  </mergeCells>
  <phoneticPr fontId="2"/>
  <printOptions horizontalCentered="1"/>
  <pageMargins left="0.23622047244094491" right="0.23622047244094491" top="0.74803149606299213" bottom="0.74803149606299213" header="0.31496062992125984" footer="0.31496062992125984"/>
  <pageSetup paperSize="9" scale="98"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70003-2363-4407-9892-4D7DB6B54601}">
  <sheetPr>
    <pageSetUpPr fitToPage="1"/>
  </sheetPr>
  <dimension ref="A1:U41"/>
  <sheetViews>
    <sheetView showZeros="0" view="pageBreakPreview" zoomScale="70" zoomScaleNormal="100" zoomScaleSheetLayoutView="70" workbookViewId="0">
      <selection activeCell="G7" sqref="G7:I7"/>
    </sheetView>
  </sheetViews>
  <sheetFormatPr defaultRowHeight="15" x14ac:dyDescent="0.4"/>
  <cols>
    <col min="1" max="9" width="9" style="16"/>
    <col min="10" max="11" width="1.5" style="16" customWidth="1"/>
    <col min="12" max="16384" width="9" style="16"/>
  </cols>
  <sheetData>
    <row r="1" spans="1:21" ht="13.5" customHeight="1" x14ac:dyDescent="0.4">
      <c r="A1" s="16" t="s">
        <v>54</v>
      </c>
      <c r="L1" s="53" t="s">
        <v>21</v>
      </c>
      <c r="M1" s="53"/>
      <c r="N1" s="53"/>
      <c r="O1" s="56" t="s">
        <v>68</v>
      </c>
      <c r="P1" s="56"/>
      <c r="Q1" s="56"/>
      <c r="R1" s="56"/>
      <c r="S1" s="56"/>
      <c r="T1" s="56"/>
      <c r="U1" s="16" t="s">
        <v>49</v>
      </c>
    </row>
    <row r="2" spans="1:21" x14ac:dyDescent="0.4">
      <c r="L2" s="54"/>
      <c r="M2" s="54"/>
      <c r="N2" s="54"/>
      <c r="O2" s="57"/>
      <c r="P2" s="57"/>
      <c r="Q2" s="57"/>
      <c r="R2" s="57"/>
      <c r="S2" s="57"/>
      <c r="T2" s="57"/>
      <c r="U2" s="16">
        <f>出力番号!A2</f>
        <v>1</v>
      </c>
    </row>
    <row r="3" spans="1:21" ht="18.75" x14ac:dyDescent="0.4">
      <c r="A3" s="50" t="s">
        <v>84</v>
      </c>
      <c r="B3" s="50"/>
      <c r="C3" s="50"/>
      <c r="D3" s="50"/>
      <c r="E3" s="50"/>
      <c r="F3" s="50"/>
      <c r="G3" s="50"/>
      <c r="H3" s="50"/>
      <c r="I3" s="50"/>
      <c r="J3" s="17"/>
      <c r="K3" s="17"/>
      <c r="L3" s="54"/>
      <c r="M3" s="54"/>
      <c r="N3" s="54"/>
      <c r="O3" s="57"/>
      <c r="P3" s="57"/>
      <c r="Q3" s="57"/>
      <c r="R3" s="57"/>
      <c r="S3" s="57"/>
      <c r="T3" s="57"/>
    </row>
    <row r="4" spans="1:21" ht="18.75" x14ac:dyDescent="0.4">
      <c r="A4" s="50"/>
      <c r="B4" s="50"/>
      <c r="C4" s="50"/>
      <c r="D4" s="50"/>
      <c r="E4" s="50"/>
      <c r="F4" s="50"/>
      <c r="G4" s="50"/>
      <c r="H4" s="50"/>
      <c r="I4" s="50"/>
      <c r="J4" s="17"/>
      <c r="K4" s="17"/>
      <c r="L4" s="54"/>
      <c r="M4" s="54"/>
      <c r="N4" s="54"/>
      <c r="O4" s="57"/>
      <c r="P4" s="57"/>
      <c r="Q4" s="57"/>
      <c r="R4" s="57"/>
      <c r="S4" s="57"/>
      <c r="T4" s="57"/>
    </row>
    <row r="5" spans="1:21" ht="18.75" x14ac:dyDescent="0.4">
      <c r="A5" s="50"/>
      <c r="B5" s="50"/>
      <c r="C5" s="50"/>
      <c r="D5" s="50"/>
      <c r="E5" s="50"/>
      <c r="F5" s="50"/>
      <c r="G5" s="50"/>
      <c r="H5" s="50"/>
      <c r="I5" s="50"/>
      <c r="J5" s="17"/>
      <c r="K5" s="17"/>
      <c r="L5" s="54"/>
      <c r="M5" s="54"/>
      <c r="N5" s="54"/>
      <c r="O5" s="57"/>
      <c r="P5" s="57"/>
      <c r="Q5" s="57"/>
      <c r="R5" s="57"/>
      <c r="S5" s="57"/>
      <c r="T5" s="57"/>
    </row>
    <row r="6" spans="1:21" ht="18.75" x14ac:dyDescent="0.4">
      <c r="A6" s="17"/>
      <c r="B6" s="17"/>
      <c r="C6" s="17"/>
      <c r="D6" s="17"/>
      <c r="E6" s="17"/>
      <c r="F6" s="17"/>
      <c r="G6" s="17"/>
      <c r="H6" s="17"/>
      <c r="I6" s="17"/>
      <c r="J6" s="17"/>
      <c r="K6" s="17"/>
      <c r="L6" s="54"/>
      <c r="M6" s="54"/>
      <c r="N6" s="54"/>
      <c r="O6" s="57"/>
      <c r="P6" s="57"/>
      <c r="Q6" s="57"/>
      <c r="R6" s="57"/>
      <c r="S6" s="57"/>
      <c r="T6" s="57"/>
    </row>
    <row r="7" spans="1:21" x14ac:dyDescent="0.4">
      <c r="A7" s="51" t="str">
        <f>"奈良市指令観農第"&amp;VLOOKUP($U$2,入力シート!$A$1:$V$31,15,FALSE)&amp;"号"</f>
        <v>奈良市指令観農第号</v>
      </c>
      <c r="B7" s="88"/>
      <c r="C7" s="88"/>
      <c r="G7" s="19"/>
      <c r="L7" s="54"/>
      <c r="M7" s="54"/>
      <c r="N7" s="54"/>
      <c r="O7" s="57"/>
      <c r="P7" s="57"/>
      <c r="Q7" s="57"/>
      <c r="R7" s="57"/>
      <c r="S7" s="57"/>
      <c r="T7" s="57"/>
    </row>
    <row r="8" spans="1:21" x14ac:dyDescent="0.4">
      <c r="L8" s="54"/>
      <c r="M8" s="54"/>
      <c r="N8" s="54"/>
      <c r="O8" s="57"/>
      <c r="P8" s="57"/>
      <c r="Q8" s="57"/>
      <c r="R8" s="57"/>
      <c r="S8" s="57"/>
      <c r="T8" s="57"/>
    </row>
    <row r="9" spans="1:21" x14ac:dyDescent="0.4">
      <c r="E9" s="45" t="s">
        <v>3</v>
      </c>
      <c r="F9" s="46">
        <f>VLOOKUP($U$2,入力シート!$A$1:$V$31,3,FALSE)</f>
        <v>0</v>
      </c>
      <c r="G9" s="46"/>
      <c r="H9" s="46"/>
      <c r="L9" s="54"/>
      <c r="M9" s="54"/>
      <c r="N9" s="54"/>
      <c r="O9" s="57"/>
      <c r="P9" s="57"/>
      <c r="Q9" s="57"/>
      <c r="R9" s="57"/>
      <c r="S9" s="57"/>
      <c r="T9" s="57"/>
    </row>
    <row r="10" spans="1:21" x14ac:dyDescent="0.4">
      <c r="E10" s="45"/>
      <c r="F10" s="46"/>
      <c r="G10" s="46"/>
      <c r="H10" s="46"/>
      <c r="L10" s="54"/>
      <c r="M10" s="54"/>
      <c r="N10" s="54"/>
      <c r="O10" s="57"/>
      <c r="P10" s="57"/>
      <c r="Q10" s="57"/>
      <c r="R10" s="57"/>
      <c r="S10" s="57"/>
      <c r="T10" s="57"/>
    </row>
    <row r="11" spans="1:21" ht="13.5" customHeight="1" x14ac:dyDescent="0.4">
      <c r="E11" s="45" t="s">
        <v>4</v>
      </c>
      <c r="F11" s="46">
        <f>VLOOKUP($U$2,入力シート!$A$1:$V$31,4,FALSE)</f>
        <v>0</v>
      </c>
      <c r="G11" s="46"/>
      <c r="H11" s="46"/>
      <c r="L11" s="54"/>
      <c r="M11" s="54"/>
      <c r="N11" s="54"/>
      <c r="O11" s="57"/>
      <c r="P11" s="57"/>
      <c r="Q11" s="57"/>
      <c r="R11" s="57"/>
      <c r="S11" s="57"/>
      <c r="T11" s="57"/>
    </row>
    <row r="12" spans="1:21" x14ac:dyDescent="0.4">
      <c r="B12" s="20"/>
      <c r="E12" s="45"/>
      <c r="F12" s="46"/>
      <c r="G12" s="46"/>
      <c r="H12" s="46"/>
      <c r="L12" s="54"/>
      <c r="M12" s="54"/>
      <c r="N12" s="54"/>
      <c r="O12" s="57"/>
      <c r="P12" s="57"/>
      <c r="Q12" s="57"/>
      <c r="R12" s="57"/>
      <c r="S12" s="57"/>
      <c r="T12" s="57"/>
    </row>
    <row r="13" spans="1:21" ht="13.5" customHeight="1" x14ac:dyDescent="0.4">
      <c r="A13" s="20"/>
      <c r="B13" s="20"/>
      <c r="C13" s="20"/>
      <c r="D13" s="20"/>
      <c r="E13" s="20"/>
      <c r="F13" s="20"/>
      <c r="G13" s="20"/>
      <c r="H13" s="20"/>
      <c r="I13" s="20"/>
      <c r="J13" s="20"/>
      <c r="K13" s="20"/>
      <c r="L13" s="54"/>
      <c r="M13" s="54"/>
      <c r="N13" s="54"/>
      <c r="O13" s="57"/>
      <c r="P13" s="57"/>
      <c r="Q13" s="57"/>
      <c r="R13" s="57"/>
      <c r="S13" s="57"/>
      <c r="T13" s="57"/>
    </row>
    <row r="14" spans="1:21" x14ac:dyDescent="0.4">
      <c r="A14" s="59" t="str">
        <f>"　"&amp;VLOOKUP($U$2,入力シート!$A$1:$V$31,13,FALSE)&amp;"に申請のあった補助金等の交付については、次のとおり決定したので、奈良市補助金等交付規則第7条第１項の規定により通知します。"</f>
        <v>　に申請のあった補助金等の交付については、次のとおり決定したので、奈良市補助金等交付規則第7条第１項の規定により通知します。</v>
      </c>
      <c r="B14" s="59"/>
      <c r="C14" s="59"/>
      <c r="D14" s="59"/>
      <c r="E14" s="59"/>
      <c r="F14" s="59"/>
      <c r="G14" s="59"/>
      <c r="H14" s="59"/>
      <c r="I14" s="59"/>
      <c r="J14" s="21"/>
      <c r="K14" s="22"/>
      <c r="L14" s="54"/>
      <c r="M14" s="54"/>
      <c r="N14" s="54"/>
      <c r="O14" s="57"/>
      <c r="P14" s="57"/>
      <c r="Q14" s="57"/>
      <c r="R14" s="57"/>
      <c r="S14" s="57"/>
      <c r="T14" s="57"/>
    </row>
    <row r="15" spans="1:21" ht="17.25" customHeight="1" x14ac:dyDescent="0.4">
      <c r="A15" s="59"/>
      <c r="B15" s="59"/>
      <c r="C15" s="59"/>
      <c r="D15" s="59"/>
      <c r="E15" s="59"/>
      <c r="F15" s="59"/>
      <c r="G15" s="59"/>
      <c r="H15" s="59"/>
      <c r="I15" s="59"/>
      <c r="J15" s="21"/>
      <c r="K15" s="22"/>
      <c r="L15" s="54"/>
      <c r="M15" s="54"/>
      <c r="N15" s="54"/>
      <c r="O15" s="57"/>
      <c r="P15" s="57"/>
      <c r="Q15" s="57"/>
      <c r="R15" s="57"/>
      <c r="S15" s="57"/>
      <c r="T15" s="57"/>
    </row>
    <row r="16" spans="1:21" ht="17.25" customHeight="1" x14ac:dyDescent="0.4">
      <c r="A16" s="23"/>
      <c r="B16" s="23"/>
      <c r="C16" s="23"/>
      <c r="D16" s="23"/>
      <c r="E16" s="23"/>
      <c r="F16" s="23"/>
      <c r="G16" s="23"/>
      <c r="H16" s="23"/>
      <c r="I16" s="23"/>
      <c r="J16" s="23"/>
      <c r="K16" s="24"/>
      <c r="L16" s="54"/>
      <c r="M16" s="54"/>
      <c r="N16" s="54"/>
      <c r="O16" s="57"/>
      <c r="P16" s="57"/>
      <c r="Q16" s="57"/>
      <c r="R16" s="57"/>
      <c r="S16" s="57"/>
      <c r="T16" s="57"/>
    </row>
    <row r="17" spans="1:20" x14ac:dyDescent="0.4">
      <c r="A17" s="114" t="s">
        <v>86</v>
      </c>
      <c r="B17" s="114"/>
      <c r="C17" s="114"/>
      <c r="I17" s="18"/>
      <c r="J17" s="18"/>
      <c r="K17" s="18"/>
      <c r="L17" s="54"/>
      <c r="M17" s="54"/>
      <c r="N17" s="54"/>
      <c r="O17" s="57"/>
      <c r="P17" s="57"/>
      <c r="Q17" s="57"/>
      <c r="R17" s="57"/>
      <c r="S17" s="57"/>
      <c r="T17" s="57"/>
    </row>
    <row r="18" spans="1:20" x14ac:dyDescent="0.4">
      <c r="A18" s="20"/>
      <c r="B18" s="20"/>
      <c r="C18" s="20"/>
      <c r="D18" s="20"/>
      <c r="E18" s="20"/>
      <c r="F18" s="20"/>
      <c r="G18" s="20"/>
      <c r="H18" s="20"/>
      <c r="I18" s="20"/>
      <c r="J18" s="20"/>
      <c r="K18" s="20"/>
      <c r="L18" s="54"/>
      <c r="M18" s="54"/>
      <c r="N18" s="54"/>
      <c r="O18" s="57"/>
      <c r="P18" s="57"/>
      <c r="Q18" s="57"/>
      <c r="R18" s="57"/>
      <c r="S18" s="57"/>
      <c r="T18" s="57"/>
    </row>
    <row r="19" spans="1:20" x14ac:dyDescent="0.4">
      <c r="A19" s="20"/>
      <c r="B19" s="20"/>
      <c r="C19" s="20"/>
      <c r="D19" s="20"/>
      <c r="E19" s="20"/>
      <c r="F19" s="20"/>
      <c r="G19" s="88" t="s">
        <v>11</v>
      </c>
      <c r="H19" s="88"/>
      <c r="I19" s="88"/>
      <c r="J19" s="25"/>
      <c r="K19" s="25"/>
      <c r="L19" s="54"/>
      <c r="M19" s="54"/>
      <c r="N19" s="54"/>
      <c r="O19" s="57"/>
      <c r="P19" s="57"/>
      <c r="Q19" s="57"/>
      <c r="R19" s="57"/>
      <c r="S19" s="57"/>
      <c r="T19" s="57"/>
    </row>
    <row r="20" spans="1:20" x14ac:dyDescent="0.4">
      <c r="A20" s="20"/>
      <c r="B20" s="20"/>
      <c r="C20" s="20"/>
      <c r="D20" s="20"/>
      <c r="E20" s="20"/>
      <c r="F20" s="20"/>
      <c r="G20" s="88"/>
      <c r="H20" s="88"/>
      <c r="I20" s="88"/>
      <c r="J20" s="25"/>
      <c r="K20" s="25"/>
      <c r="L20" s="54"/>
      <c r="M20" s="54"/>
      <c r="N20" s="54"/>
      <c r="O20" s="57"/>
      <c r="P20" s="57"/>
      <c r="Q20" s="57"/>
      <c r="R20" s="57"/>
      <c r="S20" s="57"/>
      <c r="T20" s="57"/>
    </row>
    <row r="21" spans="1:20" x14ac:dyDescent="0.4">
      <c r="L21" s="54"/>
      <c r="M21" s="54"/>
      <c r="N21" s="54"/>
      <c r="O21" s="57"/>
      <c r="P21" s="57"/>
      <c r="Q21" s="57"/>
      <c r="R21" s="57"/>
      <c r="S21" s="57"/>
      <c r="T21" s="57"/>
    </row>
    <row r="22" spans="1:20" x14ac:dyDescent="0.4">
      <c r="A22" s="37" t="s">
        <v>5</v>
      </c>
      <c r="B22" s="37"/>
      <c r="C22" s="48"/>
      <c r="D22" s="48"/>
      <c r="E22" s="37" t="s">
        <v>6</v>
      </c>
      <c r="F22" s="37"/>
      <c r="G22" s="49" t="s">
        <v>22</v>
      </c>
      <c r="H22" s="49"/>
      <c r="I22" s="98"/>
      <c r="J22" s="26"/>
      <c r="K22" s="27"/>
      <c r="L22" s="54"/>
      <c r="M22" s="54"/>
      <c r="N22" s="54"/>
      <c r="O22" s="57"/>
      <c r="P22" s="57"/>
      <c r="Q22" s="57"/>
      <c r="R22" s="57"/>
      <c r="S22" s="57"/>
      <c r="T22" s="57"/>
    </row>
    <row r="23" spans="1:20" x14ac:dyDescent="0.4">
      <c r="A23" s="37"/>
      <c r="B23" s="37"/>
      <c r="C23" s="48"/>
      <c r="D23" s="48"/>
      <c r="E23" s="37"/>
      <c r="F23" s="37"/>
      <c r="G23" s="49"/>
      <c r="H23" s="49"/>
      <c r="I23" s="98"/>
      <c r="J23" s="26"/>
      <c r="K23" s="27"/>
      <c r="L23" s="54"/>
      <c r="M23" s="54"/>
      <c r="N23" s="54"/>
      <c r="O23" s="57"/>
      <c r="P23" s="57"/>
      <c r="Q23" s="57"/>
      <c r="R23" s="57"/>
      <c r="S23" s="57"/>
      <c r="T23" s="57"/>
    </row>
    <row r="24" spans="1:20" x14ac:dyDescent="0.4">
      <c r="A24" s="37"/>
      <c r="B24" s="37"/>
      <c r="C24" s="48"/>
      <c r="D24" s="48"/>
      <c r="E24" s="37"/>
      <c r="F24" s="37"/>
      <c r="G24" s="49"/>
      <c r="H24" s="49"/>
      <c r="I24" s="98"/>
      <c r="J24" s="26"/>
      <c r="K24" s="27"/>
      <c r="L24" s="54"/>
      <c r="M24" s="54"/>
      <c r="N24" s="54"/>
      <c r="O24" s="57"/>
      <c r="P24" s="57"/>
      <c r="Q24" s="57"/>
      <c r="R24" s="57"/>
      <c r="S24" s="57"/>
      <c r="T24" s="57"/>
    </row>
    <row r="25" spans="1:20" ht="13.5" customHeight="1" x14ac:dyDescent="0.4">
      <c r="A25" s="60" t="s">
        <v>60</v>
      </c>
      <c r="B25" s="61"/>
      <c r="C25" s="62"/>
      <c r="D25" s="70"/>
      <c r="E25" s="71"/>
      <c r="F25" s="71"/>
      <c r="G25" s="71"/>
      <c r="H25" s="71"/>
      <c r="I25" s="72"/>
      <c r="J25" s="13"/>
      <c r="K25" s="12"/>
      <c r="L25" s="54"/>
      <c r="M25" s="54"/>
      <c r="N25" s="54"/>
      <c r="O25" s="57"/>
      <c r="P25" s="57"/>
      <c r="Q25" s="57"/>
      <c r="R25" s="57"/>
      <c r="S25" s="57"/>
      <c r="T25" s="57"/>
    </row>
    <row r="26" spans="1:20" ht="13.5" customHeight="1" x14ac:dyDescent="0.4">
      <c r="A26" s="63"/>
      <c r="B26" s="64"/>
      <c r="C26" s="65"/>
      <c r="D26" s="73"/>
      <c r="E26" s="74"/>
      <c r="F26" s="74"/>
      <c r="G26" s="74"/>
      <c r="H26" s="74"/>
      <c r="I26" s="75"/>
      <c r="J26" s="13"/>
      <c r="K26" s="12"/>
      <c r="L26" s="54"/>
      <c r="M26" s="54"/>
      <c r="N26" s="54"/>
      <c r="O26" s="57"/>
      <c r="P26" s="57"/>
      <c r="Q26" s="57"/>
      <c r="R26" s="57"/>
      <c r="S26" s="57"/>
      <c r="T26" s="57"/>
    </row>
    <row r="27" spans="1:20" ht="13.5" customHeight="1" x14ac:dyDescent="0.4">
      <c r="A27" s="66"/>
      <c r="B27" s="67"/>
      <c r="C27" s="68"/>
      <c r="D27" s="76"/>
      <c r="E27" s="77"/>
      <c r="F27" s="77"/>
      <c r="G27" s="77"/>
      <c r="H27" s="77"/>
      <c r="I27" s="78"/>
      <c r="J27" s="13"/>
      <c r="K27" s="12"/>
      <c r="L27" s="54"/>
      <c r="M27" s="54"/>
      <c r="N27" s="54"/>
      <c r="O27" s="57"/>
      <c r="P27" s="57"/>
      <c r="Q27" s="57"/>
      <c r="R27" s="57"/>
      <c r="S27" s="57"/>
      <c r="T27" s="57"/>
    </row>
    <row r="28" spans="1:20" ht="13.5" customHeight="1" x14ac:dyDescent="0.4">
      <c r="A28" s="69" t="s">
        <v>61</v>
      </c>
      <c r="B28" s="61"/>
      <c r="C28" s="62"/>
      <c r="D28" s="79"/>
      <c r="E28" s="80"/>
      <c r="F28" s="80"/>
      <c r="G28" s="80"/>
      <c r="H28" s="80"/>
      <c r="I28" s="81"/>
      <c r="J28" s="15"/>
      <c r="K28" s="14"/>
      <c r="L28" s="54"/>
      <c r="M28" s="54"/>
      <c r="N28" s="54"/>
      <c r="O28" s="57"/>
      <c r="P28" s="57"/>
      <c r="Q28" s="57"/>
      <c r="R28" s="57"/>
      <c r="S28" s="57"/>
      <c r="T28" s="57"/>
    </row>
    <row r="29" spans="1:20" ht="13.5" customHeight="1" x14ac:dyDescent="0.4">
      <c r="A29" s="63"/>
      <c r="B29" s="64"/>
      <c r="C29" s="65"/>
      <c r="D29" s="82"/>
      <c r="E29" s="83"/>
      <c r="F29" s="83"/>
      <c r="G29" s="83"/>
      <c r="H29" s="83"/>
      <c r="I29" s="84"/>
      <c r="J29" s="15"/>
      <c r="K29" s="14"/>
      <c r="L29" s="54"/>
      <c r="M29" s="54"/>
      <c r="N29" s="54"/>
      <c r="O29" s="57"/>
      <c r="P29" s="57"/>
      <c r="Q29" s="57"/>
      <c r="R29" s="57"/>
      <c r="S29" s="57"/>
      <c r="T29" s="57"/>
    </row>
    <row r="30" spans="1:20" ht="13.5" customHeight="1" x14ac:dyDescent="0.4">
      <c r="A30" s="66"/>
      <c r="B30" s="67"/>
      <c r="C30" s="68"/>
      <c r="D30" s="85"/>
      <c r="E30" s="86"/>
      <c r="F30" s="86"/>
      <c r="G30" s="86"/>
      <c r="H30" s="86"/>
      <c r="I30" s="87"/>
      <c r="J30" s="15"/>
      <c r="K30" s="14"/>
      <c r="L30" s="54"/>
      <c r="M30" s="54"/>
      <c r="N30" s="54"/>
      <c r="O30" s="57"/>
      <c r="P30" s="57"/>
      <c r="Q30" s="57"/>
      <c r="R30" s="57"/>
      <c r="S30" s="57"/>
      <c r="T30" s="57"/>
    </row>
    <row r="31" spans="1:20" ht="13.5" customHeight="1" x14ac:dyDescent="0.4">
      <c r="A31" s="69" t="s">
        <v>24</v>
      </c>
      <c r="B31" s="61"/>
      <c r="C31" s="62"/>
      <c r="D31" s="70">
        <f>VLOOKUP($U$2,入力シート!$A$1:$V$31,9,FALSE)</f>
        <v>0</v>
      </c>
      <c r="E31" s="71"/>
      <c r="F31" s="71"/>
      <c r="G31" s="71"/>
      <c r="H31" s="71"/>
      <c r="I31" s="72"/>
      <c r="J31" s="13"/>
      <c r="K31" s="12"/>
      <c r="L31" s="54"/>
      <c r="M31" s="54"/>
      <c r="N31" s="54"/>
      <c r="O31" s="57"/>
      <c r="P31" s="57"/>
      <c r="Q31" s="57"/>
      <c r="R31" s="57"/>
      <c r="S31" s="57"/>
      <c r="T31" s="57"/>
    </row>
    <row r="32" spans="1:20" ht="13.5" customHeight="1" x14ac:dyDescent="0.4">
      <c r="A32" s="63"/>
      <c r="B32" s="64"/>
      <c r="C32" s="65"/>
      <c r="D32" s="73"/>
      <c r="E32" s="74"/>
      <c r="F32" s="74"/>
      <c r="G32" s="74"/>
      <c r="H32" s="74"/>
      <c r="I32" s="75"/>
      <c r="J32" s="13"/>
      <c r="K32" s="12"/>
      <c r="L32" s="54"/>
      <c r="M32" s="54"/>
      <c r="N32" s="54"/>
      <c r="O32" s="57"/>
      <c r="P32" s="57"/>
      <c r="Q32" s="57"/>
      <c r="R32" s="57"/>
      <c r="S32" s="57"/>
      <c r="T32" s="57"/>
    </row>
    <row r="33" spans="1:20" ht="13.5" customHeight="1" x14ac:dyDescent="0.4">
      <c r="A33" s="66"/>
      <c r="B33" s="67"/>
      <c r="C33" s="68"/>
      <c r="D33" s="76"/>
      <c r="E33" s="77"/>
      <c r="F33" s="77"/>
      <c r="G33" s="77"/>
      <c r="H33" s="77"/>
      <c r="I33" s="78"/>
      <c r="J33" s="13"/>
      <c r="K33" s="12"/>
      <c r="L33" s="54"/>
      <c r="M33" s="54"/>
      <c r="N33" s="54"/>
      <c r="O33" s="57"/>
      <c r="P33" s="57"/>
      <c r="Q33" s="57"/>
      <c r="R33" s="57"/>
      <c r="S33" s="57"/>
      <c r="T33" s="57"/>
    </row>
    <row r="34" spans="1:20" ht="14.25" customHeight="1" x14ac:dyDescent="0.4">
      <c r="A34" s="69" t="s">
        <v>62</v>
      </c>
      <c r="B34" s="61"/>
      <c r="C34" s="62"/>
      <c r="D34" s="70">
        <f>VLOOKUP($U$2,入力シート!$A$1:$V$31,17,FALSE)</f>
        <v>0</v>
      </c>
      <c r="E34" s="71"/>
      <c r="F34" s="71"/>
      <c r="G34" s="71"/>
      <c r="H34" s="71"/>
      <c r="I34" s="72"/>
      <c r="J34" s="13"/>
      <c r="K34" s="22"/>
      <c r="L34" s="54"/>
      <c r="M34" s="54"/>
      <c r="N34" s="54"/>
      <c r="O34" s="57"/>
      <c r="P34" s="57"/>
      <c r="Q34" s="57"/>
      <c r="R34" s="57"/>
      <c r="S34" s="57"/>
      <c r="T34" s="57"/>
    </row>
    <row r="35" spans="1:20" ht="14.25" customHeight="1" x14ac:dyDescent="0.4">
      <c r="A35" s="63"/>
      <c r="B35" s="64"/>
      <c r="C35" s="65"/>
      <c r="D35" s="73"/>
      <c r="E35" s="74"/>
      <c r="F35" s="74"/>
      <c r="G35" s="74"/>
      <c r="H35" s="74"/>
      <c r="I35" s="75"/>
      <c r="J35" s="13"/>
      <c r="K35" s="22"/>
      <c r="L35" s="54"/>
      <c r="M35" s="54"/>
      <c r="N35" s="54"/>
      <c r="O35" s="57"/>
      <c r="P35" s="57"/>
      <c r="Q35" s="57"/>
      <c r="R35" s="57"/>
      <c r="S35" s="57"/>
      <c r="T35" s="57"/>
    </row>
    <row r="36" spans="1:20" ht="14.25" customHeight="1" x14ac:dyDescent="0.4">
      <c r="A36" s="66"/>
      <c r="B36" s="67"/>
      <c r="C36" s="68"/>
      <c r="D36" s="76"/>
      <c r="E36" s="77"/>
      <c r="F36" s="77"/>
      <c r="G36" s="77"/>
      <c r="H36" s="77"/>
      <c r="I36" s="78"/>
      <c r="J36" s="13"/>
      <c r="K36" s="22"/>
      <c r="L36" s="54"/>
      <c r="M36" s="54"/>
      <c r="N36" s="54"/>
      <c r="O36" s="57"/>
      <c r="P36" s="57"/>
      <c r="Q36" s="57"/>
      <c r="R36" s="57"/>
      <c r="S36" s="57"/>
      <c r="T36" s="57"/>
    </row>
    <row r="37" spans="1:20" ht="14.25" customHeight="1" x14ac:dyDescent="0.4">
      <c r="A37" s="60" t="s">
        <v>21</v>
      </c>
      <c r="B37" s="61"/>
      <c r="C37" s="62"/>
      <c r="D37" s="89" t="s">
        <v>63</v>
      </c>
      <c r="E37" s="90"/>
      <c r="F37" s="90"/>
      <c r="G37" s="90"/>
      <c r="H37" s="90"/>
      <c r="I37" s="91"/>
      <c r="J37" s="28"/>
      <c r="K37" s="22"/>
      <c r="L37" s="54"/>
      <c r="M37" s="54"/>
      <c r="N37" s="54"/>
      <c r="O37" s="57"/>
      <c r="P37" s="57"/>
      <c r="Q37" s="57"/>
      <c r="R37" s="57"/>
      <c r="S37" s="57"/>
      <c r="T37" s="57"/>
    </row>
    <row r="38" spans="1:20" ht="14.25" customHeight="1" x14ac:dyDescent="0.4">
      <c r="A38" s="63"/>
      <c r="B38" s="64"/>
      <c r="C38" s="65"/>
      <c r="D38" s="92"/>
      <c r="E38" s="93"/>
      <c r="F38" s="93"/>
      <c r="G38" s="93"/>
      <c r="H38" s="93"/>
      <c r="I38" s="94"/>
      <c r="J38" s="28"/>
      <c r="K38" s="22"/>
      <c r="L38" s="54"/>
      <c r="M38" s="54"/>
      <c r="N38" s="54"/>
      <c r="O38" s="57"/>
      <c r="P38" s="57"/>
      <c r="Q38" s="57"/>
      <c r="R38" s="57"/>
      <c r="S38" s="57"/>
      <c r="T38" s="57"/>
    </row>
    <row r="39" spans="1:20" ht="14.25" customHeight="1" x14ac:dyDescent="0.4">
      <c r="A39" s="63"/>
      <c r="B39" s="64"/>
      <c r="C39" s="65"/>
      <c r="D39" s="92"/>
      <c r="E39" s="93"/>
      <c r="F39" s="93"/>
      <c r="G39" s="93"/>
      <c r="H39" s="93"/>
      <c r="I39" s="94"/>
      <c r="J39" s="28"/>
      <c r="K39" s="22"/>
      <c r="L39" s="54"/>
      <c r="M39" s="54"/>
      <c r="N39" s="54"/>
      <c r="O39" s="57"/>
      <c r="P39" s="57"/>
      <c r="Q39" s="57"/>
      <c r="R39" s="57"/>
      <c r="S39" s="57"/>
      <c r="T39" s="57"/>
    </row>
    <row r="40" spans="1:20" ht="14.25" customHeight="1" x14ac:dyDescent="0.4">
      <c r="A40" s="63"/>
      <c r="B40" s="64"/>
      <c r="C40" s="65"/>
      <c r="D40" s="92"/>
      <c r="E40" s="93"/>
      <c r="F40" s="93"/>
      <c r="G40" s="93"/>
      <c r="H40" s="93"/>
      <c r="I40" s="94"/>
      <c r="J40" s="28"/>
      <c r="K40" s="22"/>
      <c r="L40" s="54"/>
      <c r="M40" s="54"/>
      <c r="N40" s="54"/>
      <c r="O40" s="57"/>
      <c r="P40" s="57"/>
      <c r="Q40" s="57"/>
      <c r="R40" s="57"/>
      <c r="S40" s="57"/>
      <c r="T40" s="57"/>
    </row>
    <row r="41" spans="1:20" ht="14.25" customHeight="1" x14ac:dyDescent="0.4">
      <c r="A41" s="66"/>
      <c r="B41" s="67"/>
      <c r="C41" s="68"/>
      <c r="D41" s="95"/>
      <c r="E41" s="96"/>
      <c r="F41" s="96"/>
      <c r="G41" s="96"/>
      <c r="H41" s="96"/>
      <c r="I41" s="97"/>
      <c r="J41" s="28"/>
      <c r="K41" s="22"/>
      <c r="L41" s="55"/>
      <c r="M41" s="55"/>
      <c r="N41" s="55"/>
      <c r="O41" s="58"/>
      <c r="P41" s="58"/>
      <c r="Q41" s="58"/>
      <c r="R41" s="58"/>
      <c r="S41" s="58"/>
      <c r="T41" s="58"/>
    </row>
  </sheetData>
  <mergeCells count="25">
    <mergeCell ref="A34:C36"/>
    <mergeCell ref="D34:I36"/>
    <mergeCell ref="E11:E12"/>
    <mergeCell ref="F11:H12"/>
    <mergeCell ref="G19:I20"/>
    <mergeCell ref="A22:B24"/>
    <mergeCell ref="C22:D24"/>
    <mergeCell ref="E22:F24"/>
    <mergeCell ref="G22:I24"/>
    <mergeCell ref="L1:N41"/>
    <mergeCell ref="O1:T41"/>
    <mergeCell ref="A14:I15"/>
    <mergeCell ref="A25:C27"/>
    <mergeCell ref="A28:C30"/>
    <mergeCell ref="A31:C33"/>
    <mergeCell ref="D25:I27"/>
    <mergeCell ref="D28:I30"/>
    <mergeCell ref="D31:I33"/>
    <mergeCell ref="A3:I5"/>
    <mergeCell ref="A17:C17"/>
    <mergeCell ref="A7:C7"/>
    <mergeCell ref="E9:E10"/>
    <mergeCell ref="F9:H10"/>
    <mergeCell ref="A37:C41"/>
    <mergeCell ref="D37:I41"/>
  </mergeCells>
  <phoneticPr fontId="2"/>
  <printOptions horizontalCentered="1"/>
  <pageMargins left="0.23622047244094491" right="0.23622047244094491" top="0.74803149606299213" bottom="0.74803149606299213" header="0.31496062992125984" footer="0.31496062992125984"/>
  <pageSetup paperSize="9" fitToWidth="0" orientation="portrait" r:id="rId1"/>
  <colBreaks count="1" manualBreakCount="1">
    <brk id="10"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EBA42-DE31-481B-8CA0-FA40E6F8333E}">
  <sheetPr>
    <pageSetUpPr fitToPage="1"/>
  </sheetPr>
  <dimension ref="A1:J40"/>
  <sheetViews>
    <sheetView showZeros="0" view="pageBreakPreview" zoomScale="90" zoomScaleNormal="100" zoomScaleSheetLayoutView="90" workbookViewId="0">
      <selection activeCell="G7" sqref="G7:I7"/>
    </sheetView>
  </sheetViews>
  <sheetFormatPr defaultRowHeight="15" x14ac:dyDescent="0.4"/>
  <cols>
    <col min="1" max="16384" width="9" style="31"/>
  </cols>
  <sheetData>
    <row r="1" spans="1:10" x14ac:dyDescent="0.4">
      <c r="A1" s="31" t="s">
        <v>56</v>
      </c>
      <c r="J1" s="31" t="s">
        <v>49</v>
      </c>
    </row>
    <row r="2" spans="1:10" x14ac:dyDescent="0.4">
      <c r="J2" s="31">
        <f>出力番号!A2</f>
        <v>1</v>
      </c>
    </row>
    <row r="3" spans="1:10" x14ac:dyDescent="0.4">
      <c r="A3" s="50" t="s">
        <v>12</v>
      </c>
      <c r="B3" s="50"/>
      <c r="C3" s="50"/>
      <c r="D3" s="50"/>
      <c r="E3" s="50"/>
      <c r="F3" s="50"/>
      <c r="G3" s="50"/>
      <c r="H3" s="50"/>
      <c r="I3" s="50"/>
    </row>
    <row r="4" spans="1:10" x14ac:dyDescent="0.4">
      <c r="A4" s="50"/>
      <c r="B4" s="50"/>
      <c r="C4" s="50"/>
      <c r="D4" s="50"/>
      <c r="E4" s="50"/>
      <c r="F4" s="50"/>
      <c r="G4" s="50"/>
      <c r="H4" s="50"/>
      <c r="I4" s="50"/>
    </row>
    <row r="5" spans="1:10" x14ac:dyDescent="0.4">
      <c r="A5" s="50"/>
      <c r="B5" s="50"/>
      <c r="C5" s="50"/>
      <c r="D5" s="50"/>
      <c r="E5" s="50"/>
      <c r="F5" s="50"/>
      <c r="G5" s="50"/>
      <c r="H5" s="50"/>
      <c r="I5" s="50"/>
    </row>
    <row r="6" spans="1:10" ht="18.75" x14ac:dyDescent="0.4">
      <c r="A6" s="29"/>
      <c r="B6" s="29"/>
      <c r="C6" s="29"/>
      <c r="D6" s="29"/>
      <c r="E6" s="29"/>
      <c r="F6" s="29"/>
      <c r="G6" s="29"/>
      <c r="H6" s="29"/>
      <c r="I6" s="29"/>
    </row>
    <row r="7" spans="1:10" x14ac:dyDescent="0.4">
      <c r="G7" s="112" t="s">
        <v>86</v>
      </c>
      <c r="H7" s="112"/>
      <c r="I7" s="112"/>
    </row>
    <row r="8" spans="1:10" x14ac:dyDescent="0.4">
      <c r="A8" s="52" t="s">
        <v>0</v>
      </c>
      <c r="B8" s="52"/>
      <c r="C8" s="52"/>
    </row>
    <row r="9" spans="1:10" x14ac:dyDescent="0.4">
      <c r="A9" s="52"/>
      <c r="B9" s="52"/>
      <c r="C9" s="52"/>
    </row>
    <row r="10" spans="1:10" x14ac:dyDescent="0.4">
      <c r="A10" s="30"/>
      <c r="B10" s="30"/>
      <c r="C10" s="30"/>
    </row>
    <row r="11" spans="1:10" ht="13.5" customHeight="1" x14ac:dyDescent="0.4">
      <c r="A11" s="31" t="s">
        <v>1</v>
      </c>
      <c r="F11" s="52" t="s">
        <v>2</v>
      </c>
    </row>
    <row r="12" spans="1:10" x14ac:dyDescent="0.4">
      <c r="F12" s="52"/>
    </row>
    <row r="13" spans="1:10" x14ac:dyDescent="0.4">
      <c r="F13" s="45" t="s">
        <v>3</v>
      </c>
      <c r="G13" s="46">
        <f>VLOOKUP($J$2,入力シート!$A$1:$V$31,3,FALSE)</f>
        <v>0</v>
      </c>
      <c r="H13" s="46"/>
      <c r="I13" s="46"/>
    </row>
    <row r="14" spans="1:10" x14ac:dyDescent="0.4">
      <c r="F14" s="45"/>
      <c r="G14" s="46"/>
      <c r="H14" s="46"/>
      <c r="I14" s="46"/>
    </row>
    <row r="15" spans="1:10" ht="17.25" customHeight="1" x14ac:dyDescent="0.4">
      <c r="F15" s="45" t="s">
        <v>4</v>
      </c>
      <c r="G15" s="46">
        <f>VLOOKUP($J$2,入力シート!$A$1:$V$31,4,FALSE)</f>
        <v>0</v>
      </c>
      <c r="H15" s="46"/>
      <c r="I15" s="46"/>
    </row>
    <row r="16" spans="1:10" ht="17.25" customHeight="1" x14ac:dyDescent="0.4">
      <c r="F16" s="45"/>
      <c r="G16" s="46"/>
      <c r="H16" s="46"/>
      <c r="I16" s="46"/>
    </row>
    <row r="17" spans="1:9" x14ac:dyDescent="0.4">
      <c r="G17" s="30"/>
      <c r="H17" s="30"/>
      <c r="I17" s="30"/>
    </row>
    <row r="18" spans="1:9" x14ac:dyDescent="0.4">
      <c r="A18" s="47" t="s">
        <v>70</v>
      </c>
      <c r="B18" s="47"/>
      <c r="C18" s="47"/>
      <c r="D18" s="47"/>
      <c r="E18" s="47"/>
      <c r="F18" s="47"/>
      <c r="G18" s="47"/>
      <c r="H18" s="47"/>
      <c r="I18" s="47"/>
    </row>
    <row r="19" spans="1:9" x14ac:dyDescent="0.4">
      <c r="A19" s="47"/>
      <c r="B19" s="47"/>
      <c r="C19" s="47"/>
      <c r="D19" s="47"/>
      <c r="E19" s="47"/>
      <c r="F19" s="47"/>
      <c r="G19" s="47"/>
      <c r="H19" s="47"/>
      <c r="I19" s="47"/>
    </row>
    <row r="20" spans="1:9" x14ac:dyDescent="0.4">
      <c r="A20" s="47"/>
      <c r="B20" s="47"/>
      <c r="C20" s="47"/>
      <c r="D20" s="47"/>
      <c r="E20" s="47"/>
      <c r="F20" s="47"/>
      <c r="G20" s="47"/>
      <c r="H20" s="47"/>
      <c r="I20" s="47"/>
    </row>
    <row r="22" spans="1:9" x14ac:dyDescent="0.4">
      <c r="A22" s="37" t="s">
        <v>16</v>
      </c>
      <c r="B22" s="37"/>
      <c r="C22" s="99">
        <f>VLOOKUP($J$2,入力シート!$A$1:$V$31,16,FALSE)</f>
        <v>0</v>
      </c>
      <c r="D22" s="99"/>
      <c r="E22" s="37" t="s">
        <v>17</v>
      </c>
      <c r="F22" s="37"/>
      <c r="G22" s="49" t="str">
        <f>"奈良市指令観農第"&amp;VLOOKUP($J$2,入力シート!$A$1:$V$31,15,FALSE)&amp;"号"</f>
        <v>奈良市指令観農第号</v>
      </c>
      <c r="H22" s="49"/>
      <c r="I22" s="49"/>
    </row>
    <row r="23" spans="1:9" x14ac:dyDescent="0.4">
      <c r="A23" s="37"/>
      <c r="B23" s="37"/>
      <c r="C23" s="99"/>
      <c r="D23" s="99"/>
      <c r="E23" s="37"/>
      <c r="F23" s="37"/>
      <c r="G23" s="49"/>
      <c r="H23" s="49"/>
      <c r="I23" s="49"/>
    </row>
    <row r="24" spans="1:9" x14ac:dyDescent="0.4">
      <c r="A24" s="37"/>
      <c r="B24" s="37"/>
      <c r="C24" s="99"/>
      <c r="D24" s="99"/>
      <c r="E24" s="37"/>
      <c r="F24" s="37"/>
      <c r="G24" s="49"/>
      <c r="H24" s="49"/>
      <c r="I24" s="49"/>
    </row>
    <row r="25" spans="1:9" x14ac:dyDescent="0.4">
      <c r="A25" s="37" t="s">
        <v>5</v>
      </c>
      <c r="B25" s="37"/>
      <c r="C25" s="48"/>
      <c r="D25" s="48"/>
      <c r="E25" s="37" t="s">
        <v>6</v>
      </c>
      <c r="F25" s="37"/>
      <c r="G25" s="49" t="s">
        <v>53</v>
      </c>
      <c r="H25" s="49"/>
      <c r="I25" s="49"/>
    </row>
    <row r="26" spans="1:9" x14ac:dyDescent="0.4">
      <c r="A26" s="37"/>
      <c r="B26" s="37"/>
      <c r="C26" s="48"/>
      <c r="D26" s="48"/>
      <c r="E26" s="37"/>
      <c r="F26" s="37"/>
      <c r="G26" s="49"/>
      <c r="H26" s="49"/>
      <c r="I26" s="49"/>
    </row>
    <row r="27" spans="1:9" x14ac:dyDescent="0.4">
      <c r="A27" s="37"/>
      <c r="B27" s="37"/>
      <c r="C27" s="48"/>
      <c r="D27" s="48"/>
      <c r="E27" s="37"/>
      <c r="F27" s="37"/>
      <c r="G27" s="49"/>
      <c r="H27" s="49"/>
      <c r="I27" s="49"/>
    </row>
    <row r="28" spans="1:9" ht="21.75" customHeight="1" x14ac:dyDescent="0.4">
      <c r="A28" s="37" t="s">
        <v>18</v>
      </c>
      <c r="B28" s="37"/>
      <c r="C28" s="37"/>
      <c r="D28" s="37"/>
      <c r="E28" s="42"/>
      <c r="F28" s="42"/>
      <c r="G28" s="42"/>
      <c r="H28" s="42"/>
      <c r="I28" s="42"/>
    </row>
    <row r="29" spans="1:9" ht="21.75" customHeight="1" x14ac:dyDescent="0.4">
      <c r="A29" s="37"/>
      <c r="B29" s="37"/>
      <c r="C29" s="37"/>
      <c r="D29" s="37"/>
      <c r="E29" s="42"/>
      <c r="F29" s="42"/>
      <c r="G29" s="42"/>
      <c r="H29" s="42"/>
      <c r="I29" s="42"/>
    </row>
    <row r="30" spans="1:9" ht="21.75" customHeight="1" x14ac:dyDescent="0.4">
      <c r="A30" s="37"/>
      <c r="B30" s="37"/>
      <c r="C30" s="37"/>
      <c r="D30" s="37"/>
      <c r="E30" s="42"/>
      <c r="F30" s="42"/>
      <c r="G30" s="42"/>
      <c r="H30" s="42"/>
      <c r="I30" s="42"/>
    </row>
    <row r="31" spans="1:9" ht="21.75" customHeight="1" x14ac:dyDescent="0.4">
      <c r="A31" s="37" t="s">
        <v>19</v>
      </c>
      <c r="B31" s="37"/>
      <c r="C31" s="37"/>
      <c r="D31" s="37"/>
      <c r="E31" s="43"/>
      <c r="F31" s="43"/>
      <c r="G31" s="43"/>
      <c r="H31" s="43"/>
      <c r="I31" s="43"/>
    </row>
    <row r="32" spans="1:9" ht="21.75" customHeight="1" x14ac:dyDescent="0.4">
      <c r="A32" s="37"/>
      <c r="B32" s="37"/>
      <c r="C32" s="37"/>
      <c r="D32" s="37"/>
      <c r="E32" s="43"/>
      <c r="F32" s="43"/>
      <c r="G32" s="43"/>
      <c r="H32" s="43"/>
      <c r="I32" s="43"/>
    </row>
    <row r="33" spans="1:9" ht="21.75" customHeight="1" x14ac:dyDescent="0.4">
      <c r="A33" s="37"/>
      <c r="B33" s="37"/>
      <c r="C33" s="37"/>
      <c r="D33" s="37"/>
      <c r="E33" s="43"/>
      <c r="F33" s="43"/>
      <c r="G33" s="43"/>
      <c r="H33" s="43"/>
      <c r="I33" s="43"/>
    </row>
    <row r="34" spans="1:9" ht="13.5" customHeight="1" x14ac:dyDescent="0.4">
      <c r="A34" s="37" t="s">
        <v>20</v>
      </c>
      <c r="B34" s="37"/>
      <c r="C34" s="37"/>
      <c r="D34" s="37"/>
      <c r="E34" s="42"/>
      <c r="F34" s="42"/>
      <c r="G34" s="42"/>
      <c r="H34" s="42"/>
      <c r="I34" s="42"/>
    </row>
    <row r="35" spans="1:9" ht="13.5" customHeight="1" x14ac:dyDescent="0.4">
      <c r="A35" s="37"/>
      <c r="B35" s="37"/>
      <c r="C35" s="37"/>
      <c r="D35" s="37"/>
      <c r="E35" s="42"/>
      <c r="F35" s="42"/>
      <c r="G35" s="42"/>
      <c r="H35" s="42"/>
      <c r="I35" s="42"/>
    </row>
    <row r="36" spans="1:9" ht="13.5" customHeight="1" x14ac:dyDescent="0.4">
      <c r="A36" s="37"/>
      <c r="B36" s="37"/>
      <c r="C36" s="37"/>
      <c r="D36" s="37"/>
      <c r="E36" s="42"/>
      <c r="F36" s="42"/>
      <c r="G36" s="42"/>
      <c r="H36" s="42"/>
      <c r="I36" s="42"/>
    </row>
    <row r="37" spans="1:9" x14ac:dyDescent="0.4">
      <c r="A37" s="40" t="s">
        <v>15</v>
      </c>
      <c r="B37" s="37"/>
      <c r="C37" s="37"/>
      <c r="D37" s="37"/>
      <c r="E37" s="41"/>
      <c r="F37" s="41"/>
      <c r="G37" s="41"/>
      <c r="H37" s="41"/>
      <c r="I37" s="41"/>
    </row>
    <row r="38" spans="1:9" x14ac:dyDescent="0.4">
      <c r="A38" s="37"/>
      <c r="B38" s="37"/>
      <c r="C38" s="37"/>
      <c r="D38" s="37"/>
      <c r="E38" s="41"/>
      <c r="F38" s="41"/>
      <c r="G38" s="41"/>
      <c r="H38" s="41"/>
      <c r="I38" s="41"/>
    </row>
    <row r="39" spans="1:9" x14ac:dyDescent="0.4">
      <c r="A39" s="37"/>
      <c r="B39" s="37"/>
      <c r="C39" s="37"/>
      <c r="D39" s="37"/>
      <c r="E39" s="41"/>
      <c r="F39" s="41"/>
      <c r="G39" s="41"/>
      <c r="H39" s="41"/>
      <c r="I39" s="41"/>
    </row>
    <row r="40" spans="1:9" x14ac:dyDescent="0.4">
      <c r="A40" s="37"/>
      <c r="B40" s="37"/>
      <c r="C40" s="37"/>
      <c r="D40" s="37"/>
      <c r="E40" s="41"/>
      <c r="F40" s="41"/>
      <c r="G40" s="41"/>
      <c r="H40" s="41"/>
      <c r="I40" s="41"/>
    </row>
  </sheetData>
  <mergeCells count="25">
    <mergeCell ref="A25:B27"/>
    <mergeCell ref="C25:D27"/>
    <mergeCell ref="E25:F27"/>
    <mergeCell ref="G25:I27"/>
    <mergeCell ref="A37:D40"/>
    <mergeCell ref="E37:I40"/>
    <mergeCell ref="A28:D30"/>
    <mergeCell ref="E28:I30"/>
    <mergeCell ref="A31:D33"/>
    <mergeCell ref="E31:I33"/>
    <mergeCell ref="A34:D36"/>
    <mergeCell ref="E34:I36"/>
    <mergeCell ref="F15:F16"/>
    <mergeCell ref="G15:I16"/>
    <mergeCell ref="A18:I20"/>
    <mergeCell ref="A22:B24"/>
    <mergeCell ref="C22:D24"/>
    <mergeCell ref="E22:F24"/>
    <mergeCell ref="G22:I24"/>
    <mergeCell ref="A3:I5"/>
    <mergeCell ref="G7:I7"/>
    <mergeCell ref="A8:C9"/>
    <mergeCell ref="F11:F12"/>
    <mergeCell ref="F13:F14"/>
    <mergeCell ref="G13:I14"/>
  </mergeCells>
  <phoneticPr fontId="2"/>
  <printOptions horizontalCentered="1"/>
  <pageMargins left="0.23622047244094491" right="0.23622047244094491" top="0.74803149606299213" bottom="0.74803149606299213" header="0.31496062992125984" footer="0.31496062992125984"/>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A4C7-A1D1-4B19-ABFE-90DC8ECE2280}">
  <sheetPr>
    <pageSetUpPr fitToPage="1"/>
  </sheetPr>
  <dimension ref="A1:J46"/>
  <sheetViews>
    <sheetView showZeros="0" view="pageBreakPreview" zoomScale="90" zoomScaleNormal="100" zoomScaleSheetLayoutView="90" workbookViewId="0">
      <selection activeCell="G7" sqref="G7:I7"/>
    </sheetView>
  </sheetViews>
  <sheetFormatPr defaultRowHeight="15" x14ac:dyDescent="0.4"/>
  <cols>
    <col min="1" max="16384" width="9" style="16"/>
  </cols>
  <sheetData>
    <row r="1" spans="1:10" x14ac:dyDescent="0.4">
      <c r="A1" s="16" t="s">
        <v>57</v>
      </c>
      <c r="J1" s="16" t="s">
        <v>49</v>
      </c>
    </row>
    <row r="2" spans="1:10" x14ac:dyDescent="0.4">
      <c r="J2" s="16">
        <f>出力番号!A2</f>
        <v>1</v>
      </c>
    </row>
    <row r="3" spans="1:10" x14ac:dyDescent="0.4">
      <c r="A3" s="50" t="s">
        <v>13</v>
      </c>
      <c r="B3" s="50"/>
      <c r="C3" s="50"/>
      <c r="D3" s="50"/>
      <c r="E3" s="50"/>
      <c r="F3" s="50"/>
      <c r="G3" s="50"/>
      <c r="H3" s="50"/>
      <c r="I3" s="50"/>
    </row>
    <row r="4" spans="1:10" x14ac:dyDescent="0.4">
      <c r="A4" s="50"/>
      <c r="B4" s="50"/>
      <c r="C4" s="50"/>
      <c r="D4" s="50"/>
      <c r="E4" s="50"/>
      <c r="F4" s="50"/>
      <c r="G4" s="50"/>
      <c r="H4" s="50"/>
      <c r="I4" s="50"/>
    </row>
    <row r="5" spans="1:10" x14ac:dyDescent="0.4">
      <c r="A5" s="50"/>
      <c r="B5" s="50"/>
      <c r="C5" s="50"/>
      <c r="D5" s="50"/>
      <c r="E5" s="50"/>
      <c r="F5" s="50"/>
      <c r="G5" s="50"/>
      <c r="H5" s="50"/>
      <c r="I5" s="50"/>
    </row>
    <row r="6" spans="1:10" ht="18.75" x14ac:dyDescent="0.4">
      <c r="A6" s="17"/>
      <c r="B6" s="17"/>
      <c r="C6" s="17"/>
      <c r="D6" s="17"/>
      <c r="E6" s="17"/>
      <c r="F6" s="17"/>
      <c r="G6" s="17"/>
      <c r="H6" s="17"/>
      <c r="I6" s="17"/>
    </row>
    <row r="7" spans="1:10" x14ac:dyDescent="0.4">
      <c r="G7" s="112" t="s">
        <v>86</v>
      </c>
      <c r="H7" s="112"/>
      <c r="I7" s="112"/>
    </row>
    <row r="8" spans="1:10" x14ac:dyDescent="0.4">
      <c r="A8" s="52" t="s">
        <v>0</v>
      </c>
      <c r="B8" s="52"/>
      <c r="C8" s="52"/>
    </row>
    <row r="9" spans="1:10" x14ac:dyDescent="0.4">
      <c r="A9" s="52"/>
      <c r="B9" s="52"/>
      <c r="C9" s="52"/>
    </row>
    <row r="10" spans="1:10" x14ac:dyDescent="0.4">
      <c r="A10" s="18"/>
      <c r="B10" s="18"/>
      <c r="C10" s="18"/>
    </row>
    <row r="11" spans="1:10" ht="13.5" customHeight="1" x14ac:dyDescent="0.4">
      <c r="A11" s="16" t="s">
        <v>1</v>
      </c>
      <c r="F11" s="46" t="s">
        <v>85</v>
      </c>
    </row>
    <row r="12" spans="1:10" x14ac:dyDescent="0.4">
      <c r="F12" s="46"/>
    </row>
    <row r="13" spans="1:10" x14ac:dyDescent="0.4">
      <c r="F13" s="45" t="s">
        <v>3</v>
      </c>
      <c r="G13" s="46">
        <f>VLOOKUP($J$2,入力シート!$A$1:$V$31,3,FALSE)</f>
        <v>0</v>
      </c>
      <c r="H13" s="46"/>
      <c r="I13" s="46"/>
    </row>
    <row r="14" spans="1:10" x14ac:dyDescent="0.4">
      <c r="F14" s="45"/>
      <c r="G14" s="46"/>
      <c r="H14" s="46"/>
      <c r="I14" s="46"/>
    </row>
    <row r="15" spans="1:10" ht="17.25" customHeight="1" x14ac:dyDescent="0.4">
      <c r="F15" s="45" t="s">
        <v>4</v>
      </c>
      <c r="G15" s="46">
        <f>VLOOKUP($J$2,入力シート!$A$1:$V$31,4,FALSE)</f>
        <v>0</v>
      </c>
      <c r="H15" s="46"/>
      <c r="I15" s="46"/>
    </row>
    <row r="16" spans="1:10" ht="17.25" customHeight="1" x14ac:dyDescent="0.4">
      <c r="F16" s="45"/>
      <c r="G16" s="46"/>
      <c r="H16" s="46"/>
      <c r="I16" s="46"/>
    </row>
    <row r="17" spans="1:9" x14ac:dyDescent="0.4">
      <c r="G17" s="18"/>
      <c r="H17" s="18"/>
      <c r="I17" s="18"/>
    </row>
    <row r="18" spans="1:9" x14ac:dyDescent="0.4">
      <c r="A18" s="47" t="s">
        <v>71</v>
      </c>
      <c r="B18" s="47"/>
      <c r="C18" s="47"/>
      <c r="D18" s="47"/>
      <c r="E18" s="47"/>
      <c r="F18" s="47"/>
      <c r="G18" s="47"/>
      <c r="H18" s="47"/>
      <c r="I18" s="47"/>
    </row>
    <row r="19" spans="1:9" x14ac:dyDescent="0.4">
      <c r="A19" s="47"/>
      <c r="B19" s="47"/>
      <c r="C19" s="47"/>
      <c r="D19" s="47"/>
      <c r="E19" s="47"/>
      <c r="F19" s="47"/>
      <c r="G19" s="47"/>
      <c r="H19" s="47"/>
      <c r="I19" s="47"/>
    </row>
    <row r="20" spans="1:9" x14ac:dyDescent="0.4">
      <c r="A20" s="47"/>
      <c r="B20" s="47"/>
      <c r="C20" s="47"/>
      <c r="D20" s="47"/>
      <c r="E20" s="47"/>
      <c r="F20" s="47"/>
      <c r="G20" s="47"/>
      <c r="H20" s="47"/>
      <c r="I20" s="47"/>
    </row>
    <row r="22" spans="1:9" ht="13.5" customHeight="1" x14ac:dyDescent="0.4">
      <c r="A22" s="37" t="s">
        <v>16</v>
      </c>
      <c r="B22" s="37"/>
      <c r="C22" s="109">
        <f>VLOOKUP($J$2,入力シート!$A$1:$V$31,14,FALSE)</f>
        <v>0</v>
      </c>
      <c r="D22" s="109"/>
      <c r="E22" s="37" t="s">
        <v>17</v>
      </c>
      <c r="F22" s="37"/>
      <c r="G22" s="49" t="str">
        <f>"奈良市指令観農第"&amp;VLOOKUP($J$2,入力シート!$A$1:$V$31,13,FALSE)&amp;"号"</f>
        <v>奈良市指令観農第号</v>
      </c>
      <c r="H22" s="49"/>
      <c r="I22" s="49"/>
    </row>
    <row r="23" spans="1:9" x14ac:dyDescent="0.4">
      <c r="A23" s="37"/>
      <c r="B23" s="37"/>
      <c r="C23" s="109"/>
      <c r="D23" s="109"/>
      <c r="E23" s="37"/>
      <c r="F23" s="37"/>
      <c r="G23" s="49"/>
      <c r="H23" s="49"/>
      <c r="I23" s="49"/>
    </row>
    <row r="24" spans="1:9" x14ac:dyDescent="0.4">
      <c r="A24" s="37"/>
      <c r="B24" s="37"/>
      <c r="C24" s="109"/>
      <c r="D24" s="109"/>
      <c r="E24" s="37"/>
      <c r="F24" s="37"/>
      <c r="G24" s="49"/>
      <c r="H24" s="49"/>
      <c r="I24" s="49"/>
    </row>
    <row r="25" spans="1:9" x14ac:dyDescent="0.4">
      <c r="A25" s="37" t="s">
        <v>5</v>
      </c>
      <c r="B25" s="37"/>
      <c r="C25" s="48"/>
      <c r="D25" s="48"/>
      <c r="E25" s="37" t="s">
        <v>6</v>
      </c>
      <c r="F25" s="37"/>
      <c r="G25" s="49" t="s">
        <v>53</v>
      </c>
      <c r="H25" s="49"/>
      <c r="I25" s="49"/>
    </row>
    <row r="26" spans="1:9" x14ac:dyDescent="0.4">
      <c r="A26" s="37"/>
      <c r="B26" s="37"/>
      <c r="C26" s="48"/>
      <c r="D26" s="48"/>
      <c r="E26" s="37"/>
      <c r="F26" s="37"/>
      <c r="G26" s="49"/>
      <c r="H26" s="49"/>
      <c r="I26" s="49"/>
    </row>
    <row r="27" spans="1:9" x14ac:dyDescent="0.4">
      <c r="A27" s="37"/>
      <c r="B27" s="37"/>
      <c r="C27" s="48"/>
      <c r="D27" s="48"/>
      <c r="E27" s="37"/>
      <c r="F27" s="37"/>
      <c r="G27" s="49"/>
      <c r="H27" s="49"/>
      <c r="I27" s="49"/>
    </row>
    <row r="28" spans="1:9" x14ac:dyDescent="0.4">
      <c r="A28" s="37" t="s">
        <v>25</v>
      </c>
      <c r="B28" s="37"/>
      <c r="C28" s="37"/>
      <c r="D28" s="37"/>
      <c r="E28" s="42"/>
      <c r="F28" s="42"/>
      <c r="G28" s="42"/>
      <c r="H28" s="42"/>
      <c r="I28" s="42"/>
    </row>
    <row r="29" spans="1:9" x14ac:dyDescent="0.4">
      <c r="A29" s="37"/>
      <c r="B29" s="37"/>
      <c r="C29" s="37"/>
      <c r="D29" s="37"/>
      <c r="E29" s="42"/>
      <c r="F29" s="42"/>
      <c r="G29" s="42"/>
      <c r="H29" s="42"/>
      <c r="I29" s="42"/>
    </row>
    <row r="30" spans="1:9" x14ac:dyDescent="0.4">
      <c r="A30" s="37"/>
      <c r="B30" s="37"/>
      <c r="C30" s="37"/>
      <c r="D30" s="37"/>
      <c r="E30" s="42"/>
      <c r="F30" s="42"/>
      <c r="G30" s="42"/>
      <c r="H30" s="42"/>
      <c r="I30" s="42"/>
    </row>
    <row r="31" spans="1:9" x14ac:dyDescent="0.4">
      <c r="A31" s="37" t="s">
        <v>26</v>
      </c>
      <c r="B31" s="37"/>
      <c r="C31" s="37"/>
      <c r="D31" s="37"/>
      <c r="E31" s="43"/>
      <c r="F31" s="43"/>
      <c r="G31" s="43"/>
      <c r="H31" s="43"/>
      <c r="I31" s="43"/>
    </row>
    <row r="32" spans="1:9" x14ac:dyDescent="0.4">
      <c r="A32" s="37"/>
      <c r="B32" s="37"/>
      <c r="C32" s="37"/>
      <c r="D32" s="37"/>
      <c r="E32" s="43"/>
      <c r="F32" s="43"/>
      <c r="G32" s="43"/>
      <c r="H32" s="43"/>
      <c r="I32" s="43"/>
    </row>
    <row r="33" spans="1:9" x14ac:dyDescent="0.4">
      <c r="A33" s="37"/>
      <c r="B33" s="37"/>
      <c r="C33" s="37"/>
      <c r="D33" s="37"/>
      <c r="E33" s="43"/>
      <c r="F33" s="43"/>
      <c r="G33" s="43"/>
      <c r="H33" s="43"/>
      <c r="I33" s="43"/>
    </row>
    <row r="34" spans="1:9" x14ac:dyDescent="0.4">
      <c r="A34" s="40" t="s">
        <v>27</v>
      </c>
      <c r="B34" s="37"/>
      <c r="C34" s="37"/>
      <c r="D34" s="37"/>
      <c r="E34" s="42"/>
      <c r="F34" s="42"/>
      <c r="G34" s="42"/>
      <c r="H34" s="42"/>
      <c r="I34" s="42"/>
    </row>
    <row r="35" spans="1:9" x14ac:dyDescent="0.4">
      <c r="A35" s="37"/>
      <c r="B35" s="37"/>
      <c r="C35" s="37"/>
      <c r="D35" s="37"/>
      <c r="E35" s="42"/>
      <c r="F35" s="42"/>
      <c r="G35" s="42"/>
      <c r="H35" s="42"/>
      <c r="I35" s="42"/>
    </row>
    <row r="36" spans="1:9" x14ac:dyDescent="0.4">
      <c r="A36" s="37"/>
      <c r="B36" s="37"/>
      <c r="C36" s="37"/>
      <c r="D36" s="37"/>
      <c r="E36" s="42"/>
      <c r="F36" s="42"/>
      <c r="G36" s="42"/>
      <c r="H36" s="42"/>
      <c r="I36" s="42"/>
    </row>
    <row r="37" spans="1:9" x14ac:dyDescent="0.4">
      <c r="A37" s="40" t="s">
        <v>28</v>
      </c>
      <c r="B37" s="37"/>
      <c r="C37" s="37"/>
      <c r="D37" s="37"/>
      <c r="E37" s="42">
        <f>VLOOKUP($J$2,入力シート!$A$1:$V$31,9,FALSE)</f>
        <v>0</v>
      </c>
      <c r="F37" s="42"/>
      <c r="G37" s="42"/>
      <c r="H37" s="42"/>
      <c r="I37" s="42"/>
    </row>
    <row r="38" spans="1:9" x14ac:dyDescent="0.4">
      <c r="A38" s="37"/>
      <c r="B38" s="37"/>
      <c r="C38" s="37"/>
      <c r="D38" s="37"/>
      <c r="E38" s="42"/>
      <c r="F38" s="42"/>
      <c r="G38" s="42"/>
      <c r="H38" s="42"/>
      <c r="I38" s="42"/>
    </row>
    <row r="39" spans="1:9" x14ac:dyDescent="0.4">
      <c r="A39" s="37"/>
      <c r="B39" s="37"/>
      <c r="C39" s="37"/>
      <c r="D39" s="37"/>
      <c r="E39" s="42"/>
      <c r="F39" s="42"/>
      <c r="G39" s="42"/>
      <c r="H39" s="42"/>
      <c r="I39" s="42"/>
    </row>
    <row r="40" spans="1:9" ht="21" customHeight="1" x14ac:dyDescent="0.4">
      <c r="A40" s="37" t="s">
        <v>29</v>
      </c>
      <c r="B40" s="37"/>
      <c r="C40" s="37"/>
      <c r="D40" s="37"/>
      <c r="E40" s="38"/>
      <c r="F40" s="39"/>
      <c r="G40" s="39"/>
      <c r="H40" s="39"/>
      <c r="I40" s="39"/>
    </row>
    <row r="41" spans="1:9" ht="21" customHeight="1" x14ac:dyDescent="0.4">
      <c r="A41" s="37"/>
      <c r="B41" s="37"/>
      <c r="C41" s="37"/>
      <c r="D41" s="37"/>
      <c r="E41" s="38"/>
      <c r="F41" s="39"/>
      <c r="G41" s="39"/>
      <c r="H41" s="39"/>
      <c r="I41" s="39"/>
    </row>
    <row r="42" spans="1:9" ht="21" customHeight="1" x14ac:dyDescent="0.4">
      <c r="A42" s="37"/>
      <c r="B42" s="37"/>
      <c r="C42" s="37"/>
      <c r="D42" s="37"/>
      <c r="E42" s="39"/>
      <c r="F42" s="39"/>
      <c r="G42" s="39"/>
      <c r="H42" s="39"/>
      <c r="I42" s="39"/>
    </row>
    <row r="43" spans="1:9" ht="21" customHeight="1" x14ac:dyDescent="0.4">
      <c r="A43" s="37"/>
      <c r="B43" s="37"/>
      <c r="C43" s="37"/>
      <c r="D43" s="37"/>
      <c r="E43" s="39"/>
      <c r="F43" s="39"/>
      <c r="G43" s="39"/>
      <c r="H43" s="39"/>
      <c r="I43" s="39"/>
    </row>
    <row r="44" spans="1:9" ht="21" customHeight="1" x14ac:dyDescent="0.4">
      <c r="A44" s="37" t="s">
        <v>15</v>
      </c>
      <c r="B44" s="37"/>
      <c r="C44" s="41" t="s">
        <v>67</v>
      </c>
      <c r="D44" s="41"/>
      <c r="E44" s="100" t="s">
        <v>30</v>
      </c>
      <c r="F44" s="101"/>
      <c r="G44" s="101"/>
      <c r="H44" s="101"/>
      <c r="I44" s="102"/>
    </row>
    <row r="45" spans="1:9" ht="21" customHeight="1" x14ac:dyDescent="0.4">
      <c r="A45" s="37"/>
      <c r="B45" s="37"/>
      <c r="C45" s="41"/>
      <c r="D45" s="41"/>
      <c r="E45" s="103"/>
      <c r="F45" s="104"/>
      <c r="G45" s="104"/>
      <c r="H45" s="104"/>
      <c r="I45" s="105"/>
    </row>
    <row r="46" spans="1:9" ht="21" customHeight="1" x14ac:dyDescent="0.4">
      <c r="A46" s="37"/>
      <c r="B46" s="37"/>
      <c r="C46" s="41"/>
      <c r="D46" s="41"/>
      <c r="E46" s="106"/>
      <c r="F46" s="107"/>
      <c r="G46" s="107"/>
      <c r="H46" s="107"/>
      <c r="I46" s="108"/>
    </row>
  </sheetData>
  <mergeCells count="30">
    <mergeCell ref="F15:F16"/>
    <mergeCell ref="G15:I16"/>
    <mergeCell ref="A18:I20"/>
    <mergeCell ref="A40:D43"/>
    <mergeCell ref="E40:I43"/>
    <mergeCell ref="A28:D30"/>
    <mergeCell ref="E28:I30"/>
    <mergeCell ref="A31:D33"/>
    <mergeCell ref="E31:I33"/>
    <mergeCell ref="A34:D36"/>
    <mergeCell ref="E34:I36"/>
    <mergeCell ref="A37:D39"/>
    <mergeCell ref="E37:I39"/>
    <mergeCell ref="A3:I5"/>
    <mergeCell ref="G7:I7"/>
    <mergeCell ref="A8:C9"/>
    <mergeCell ref="F11:F12"/>
    <mergeCell ref="F13:F14"/>
    <mergeCell ref="G13:I14"/>
    <mergeCell ref="E44:I46"/>
    <mergeCell ref="A22:B24"/>
    <mergeCell ref="C22:D24"/>
    <mergeCell ref="E22:F24"/>
    <mergeCell ref="G22:I24"/>
    <mergeCell ref="A25:B27"/>
    <mergeCell ref="C25:D27"/>
    <mergeCell ref="E25:F27"/>
    <mergeCell ref="G25:I27"/>
    <mergeCell ref="A44:B46"/>
    <mergeCell ref="C44:D46"/>
  </mergeCells>
  <phoneticPr fontId="2"/>
  <printOptions horizontalCentered="1"/>
  <pageMargins left="0.23622047244094491" right="0.23622047244094491" top="0.74803149606299213" bottom="0.74803149606299213" header="0.31496062992125984" footer="0.31496062992125984"/>
  <pageSetup paperSize="9"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7BDF-A30C-48E8-A222-04E0724F46A0}">
  <sheetPr>
    <pageSetUpPr fitToPage="1"/>
  </sheetPr>
  <dimension ref="A1:J40"/>
  <sheetViews>
    <sheetView showZeros="0" view="pageBreakPreview" zoomScale="90" zoomScaleNormal="100" zoomScaleSheetLayoutView="90" workbookViewId="0">
      <selection activeCell="G7" sqref="G7:I7"/>
    </sheetView>
  </sheetViews>
  <sheetFormatPr defaultRowHeight="15" x14ac:dyDescent="0.4"/>
  <cols>
    <col min="1" max="16384" width="9" style="16"/>
  </cols>
  <sheetData>
    <row r="1" spans="1:10" x14ac:dyDescent="0.4">
      <c r="A1" s="16" t="s">
        <v>58</v>
      </c>
      <c r="J1" s="16" t="s">
        <v>49</v>
      </c>
    </row>
    <row r="2" spans="1:10" x14ac:dyDescent="0.4">
      <c r="J2" s="16">
        <f>出力番号!A2</f>
        <v>1</v>
      </c>
    </row>
    <row r="3" spans="1:10" x14ac:dyDescent="0.4">
      <c r="A3" s="50" t="s">
        <v>83</v>
      </c>
      <c r="B3" s="50"/>
      <c r="C3" s="50"/>
      <c r="D3" s="50"/>
      <c r="E3" s="50"/>
      <c r="F3" s="50"/>
      <c r="G3" s="50"/>
      <c r="H3" s="50"/>
      <c r="I3" s="50"/>
    </row>
    <row r="4" spans="1:10" x14ac:dyDescent="0.4">
      <c r="A4" s="50"/>
      <c r="B4" s="50"/>
      <c r="C4" s="50"/>
      <c r="D4" s="50"/>
      <c r="E4" s="50"/>
      <c r="F4" s="50"/>
      <c r="G4" s="50"/>
      <c r="H4" s="50"/>
      <c r="I4" s="50"/>
    </row>
    <row r="5" spans="1:10" x14ac:dyDescent="0.4">
      <c r="A5" s="50"/>
      <c r="B5" s="50"/>
      <c r="C5" s="50"/>
      <c r="D5" s="50"/>
      <c r="E5" s="50"/>
      <c r="F5" s="50"/>
      <c r="G5" s="50"/>
      <c r="H5" s="50"/>
      <c r="I5" s="50"/>
    </row>
    <row r="6" spans="1:10" ht="18.75" x14ac:dyDescent="0.4">
      <c r="A6" s="17"/>
      <c r="B6" s="17"/>
      <c r="C6" s="17"/>
      <c r="D6" s="17"/>
      <c r="E6" s="17"/>
      <c r="F6" s="17"/>
      <c r="G6" s="17"/>
      <c r="H6" s="17"/>
      <c r="I6" s="17"/>
    </row>
    <row r="7" spans="1:10" ht="18.75" x14ac:dyDescent="0.4">
      <c r="A7" s="17"/>
      <c r="B7" s="17"/>
      <c r="C7" s="17"/>
      <c r="D7" s="17"/>
      <c r="E7" s="17"/>
      <c r="F7" s="17"/>
      <c r="G7" s="112" t="str">
        <f>"奈観農第"&amp;VLOOKUP($J$2,入力シート!$A$1:$V$31,15,FALSE)&amp;"号"</f>
        <v>奈観農第号</v>
      </c>
      <c r="H7" s="113"/>
      <c r="I7" s="113"/>
    </row>
    <row r="8" spans="1:10" x14ac:dyDescent="0.4">
      <c r="G8" s="112" t="s">
        <v>86</v>
      </c>
      <c r="H8" s="112"/>
      <c r="I8" s="112"/>
    </row>
    <row r="9" spans="1:10" x14ac:dyDescent="0.4">
      <c r="A9" s="46" t="s">
        <v>85</v>
      </c>
    </row>
    <row r="10" spans="1:10" x14ac:dyDescent="0.4">
      <c r="A10" s="46"/>
    </row>
    <row r="11" spans="1:10" x14ac:dyDescent="0.4">
      <c r="A11" s="45" t="s">
        <v>3</v>
      </c>
      <c r="B11" s="46">
        <f>VLOOKUP($J$2,入力シート!$A$1:$V$31,3,FALSE)</f>
        <v>0</v>
      </c>
      <c r="C11" s="46"/>
      <c r="D11" s="46"/>
    </row>
    <row r="12" spans="1:10" ht="13.5" customHeight="1" x14ac:dyDescent="0.4">
      <c r="A12" s="45"/>
      <c r="B12" s="46"/>
      <c r="C12" s="46"/>
      <c r="D12" s="46"/>
    </row>
    <row r="13" spans="1:10" x14ac:dyDescent="0.4">
      <c r="A13" s="45" t="s">
        <v>4</v>
      </c>
      <c r="B13" s="46">
        <f>VLOOKUP($J$2,入力シート!$A$1:$V$31,4,FALSE)</f>
        <v>0</v>
      </c>
      <c r="C13" s="46"/>
      <c r="D13" s="46"/>
    </row>
    <row r="14" spans="1:10" x14ac:dyDescent="0.4">
      <c r="A14" s="45"/>
      <c r="B14" s="46"/>
      <c r="C14" s="46"/>
      <c r="D14" s="46"/>
    </row>
    <row r="16" spans="1:10" ht="17.25" customHeight="1" x14ac:dyDescent="0.4">
      <c r="G16" s="52" t="s">
        <v>11</v>
      </c>
      <c r="H16" s="52"/>
      <c r="I16" s="52"/>
    </row>
    <row r="17" spans="1:9" ht="17.25" customHeight="1" x14ac:dyDescent="0.4">
      <c r="G17" s="52"/>
      <c r="H17" s="52"/>
      <c r="I17" s="52"/>
    </row>
    <row r="18" spans="1:9" x14ac:dyDescent="0.4">
      <c r="G18" s="18"/>
      <c r="H18" s="18"/>
      <c r="I18" s="18"/>
    </row>
    <row r="19" spans="1:9" ht="18" customHeight="1" x14ac:dyDescent="0.4">
      <c r="A19" s="47" t="s">
        <v>72</v>
      </c>
      <c r="B19" s="47"/>
      <c r="C19" s="47"/>
      <c r="D19" s="47"/>
      <c r="E19" s="47"/>
      <c r="F19" s="47"/>
      <c r="G19" s="47"/>
      <c r="H19" s="47"/>
      <c r="I19" s="47"/>
    </row>
    <row r="20" spans="1:9" ht="18" customHeight="1" x14ac:dyDescent="0.4">
      <c r="A20" s="47"/>
      <c r="B20" s="47"/>
      <c r="C20" s="47"/>
      <c r="D20" s="47"/>
      <c r="E20" s="47"/>
      <c r="F20" s="47"/>
      <c r="G20" s="47"/>
      <c r="H20" s="47"/>
      <c r="I20" s="47"/>
    </row>
    <row r="21" spans="1:9" ht="18" customHeight="1" x14ac:dyDescent="0.4">
      <c r="A21" s="47"/>
      <c r="B21" s="47"/>
      <c r="C21" s="47"/>
      <c r="D21" s="47"/>
      <c r="E21" s="47"/>
      <c r="F21" s="47"/>
      <c r="G21" s="47"/>
      <c r="H21" s="47"/>
      <c r="I21" s="47"/>
    </row>
    <row r="23" spans="1:9" ht="13.5" customHeight="1" x14ac:dyDescent="0.4">
      <c r="A23" s="37" t="s">
        <v>16</v>
      </c>
      <c r="B23" s="37"/>
      <c r="C23" s="110">
        <f>VLOOKUP($J$2,入力シート!$A$1:$V$31,16,FALSE)</f>
        <v>0</v>
      </c>
      <c r="D23" s="110"/>
      <c r="E23" s="37" t="s">
        <v>17</v>
      </c>
      <c r="F23" s="37"/>
      <c r="G23" s="49" t="str">
        <f>"奈良市指令観農第"&amp;VLOOKUP($J$2,入力シート!$A$1:$V$31,15,FALSE)&amp;"号"</f>
        <v>奈良市指令観農第号</v>
      </c>
      <c r="H23" s="49"/>
      <c r="I23" s="49"/>
    </row>
    <row r="24" spans="1:9" x14ac:dyDescent="0.4">
      <c r="A24" s="37"/>
      <c r="B24" s="37"/>
      <c r="C24" s="110"/>
      <c r="D24" s="110"/>
      <c r="E24" s="37"/>
      <c r="F24" s="37"/>
      <c r="G24" s="49"/>
      <c r="H24" s="49"/>
      <c r="I24" s="49"/>
    </row>
    <row r="25" spans="1:9" x14ac:dyDescent="0.4">
      <c r="A25" s="37"/>
      <c r="B25" s="37"/>
      <c r="C25" s="110"/>
      <c r="D25" s="110"/>
      <c r="E25" s="37"/>
      <c r="F25" s="37"/>
      <c r="G25" s="49"/>
      <c r="H25" s="49"/>
      <c r="I25" s="49"/>
    </row>
    <row r="26" spans="1:9" x14ac:dyDescent="0.4">
      <c r="A26" s="37" t="s">
        <v>5</v>
      </c>
      <c r="B26" s="37"/>
      <c r="C26" s="48"/>
      <c r="D26" s="48"/>
      <c r="E26" s="37" t="s">
        <v>6</v>
      </c>
      <c r="F26" s="37"/>
      <c r="G26" s="49" t="s">
        <v>53</v>
      </c>
      <c r="H26" s="49"/>
      <c r="I26" s="49"/>
    </row>
    <row r="27" spans="1:9" x14ac:dyDescent="0.4">
      <c r="A27" s="37"/>
      <c r="B27" s="37"/>
      <c r="C27" s="48"/>
      <c r="D27" s="48"/>
      <c r="E27" s="37"/>
      <c r="F27" s="37"/>
      <c r="G27" s="49"/>
      <c r="H27" s="49"/>
      <c r="I27" s="49"/>
    </row>
    <row r="28" spans="1:9" x14ac:dyDescent="0.4">
      <c r="A28" s="37"/>
      <c r="B28" s="37"/>
      <c r="C28" s="48"/>
      <c r="D28" s="48"/>
      <c r="E28" s="37"/>
      <c r="F28" s="37"/>
      <c r="G28" s="49"/>
      <c r="H28" s="49"/>
      <c r="I28" s="49"/>
    </row>
    <row r="29" spans="1:9" x14ac:dyDescent="0.4">
      <c r="A29" s="37" t="s">
        <v>26</v>
      </c>
      <c r="B29" s="37"/>
      <c r="C29" s="37"/>
      <c r="D29" s="37"/>
      <c r="E29" s="42">
        <f>VLOOKUP($J$2,入力シート!$A$1:$V$31,10,FALSE)</f>
        <v>0</v>
      </c>
      <c r="F29" s="42"/>
      <c r="G29" s="42"/>
      <c r="H29" s="42"/>
      <c r="I29" s="42"/>
    </row>
    <row r="30" spans="1:9" x14ac:dyDescent="0.4">
      <c r="A30" s="37"/>
      <c r="B30" s="37"/>
      <c r="C30" s="37"/>
      <c r="D30" s="37"/>
      <c r="E30" s="42"/>
      <c r="F30" s="42"/>
      <c r="G30" s="42"/>
      <c r="H30" s="42"/>
      <c r="I30" s="42"/>
    </row>
    <row r="31" spans="1:9" x14ac:dyDescent="0.4">
      <c r="A31" s="37"/>
      <c r="B31" s="37"/>
      <c r="C31" s="37"/>
      <c r="D31" s="37"/>
      <c r="E31" s="42"/>
      <c r="F31" s="42"/>
      <c r="G31" s="42"/>
      <c r="H31" s="42"/>
      <c r="I31" s="42"/>
    </row>
    <row r="32" spans="1:9" x14ac:dyDescent="0.4">
      <c r="A32" s="40" t="s">
        <v>31</v>
      </c>
      <c r="B32" s="37"/>
      <c r="C32" s="37"/>
      <c r="D32" s="37"/>
      <c r="E32" s="111">
        <f>VLOOKUP($J$2,入力シート!$A$1:$V$31,8,FALSE)</f>
        <v>0</v>
      </c>
      <c r="F32" s="111"/>
      <c r="G32" s="111"/>
      <c r="H32" s="111"/>
      <c r="I32" s="111"/>
    </row>
    <row r="33" spans="1:9" x14ac:dyDescent="0.4">
      <c r="A33" s="37"/>
      <c r="B33" s="37"/>
      <c r="C33" s="37"/>
      <c r="D33" s="37"/>
      <c r="E33" s="111"/>
      <c r="F33" s="111"/>
      <c r="G33" s="111"/>
      <c r="H33" s="111"/>
      <c r="I33" s="111"/>
    </row>
    <row r="34" spans="1:9" x14ac:dyDescent="0.4">
      <c r="A34" s="37"/>
      <c r="B34" s="37"/>
      <c r="C34" s="37"/>
      <c r="D34" s="37"/>
      <c r="E34" s="111"/>
      <c r="F34" s="111"/>
      <c r="G34" s="111"/>
      <c r="H34" s="111"/>
      <c r="I34" s="111"/>
    </row>
    <row r="35" spans="1:9" x14ac:dyDescent="0.4">
      <c r="A35" s="40" t="s">
        <v>23</v>
      </c>
      <c r="B35" s="37"/>
      <c r="C35" s="37"/>
      <c r="D35" s="37"/>
      <c r="E35" s="43"/>
      <c r="F35" s="43"/>
      <c r="G35" s="43"/>
      <c r="H35" s="43"/>
      <c r="I35" s="43"/>
    </row>
    <row r="36" spans="1:9" x14ac:dyDescent="0.4">
      <c r="A36" s="37"/>
      <c r="B36" s="37"/>
      <c r="C36" s="37"/>
      <c r="D36" s="37"/>
      <c r="E36" s="43"/>
      <c r="F36" s="43"/>
      <c r="G36" s="43"/>
      <c r="H36" s="43"/>
      <c r="I36" s="43"/>
    </row>
    <row r="37" spans="1:9" x14ac:dyDescent="0.4">
      <c r="A37" s="37"/>
      <c r="B37" s="37"/>
      <c r="C37" s="37"/>
      <c r="D37" s="37"/>
      <c r="E37" s="43"/>
      <c r="F37" s="43"/>
      <c r="G37" s="43"/>
      <c r="H37" s="43"/>
      <c r="I37" s="43"/>
    </row>
    <row r="38" spans="1:9" x14ac:dyDescent="0.4">
      <c r="A38" s="40" t="s">
        <v>32</v>
      </c>
      <c r="B38" s="37"/>
      <c r="C38" s="37"/>
      <c r="D38" s="37"/>
      <c r="E38" s="111">
        <f>VLOOKUP($J$2,入力シート!$A$1:$V$31,11,FALSE)</f>
        <v>0</v>
      </c>
      <c r="F38" s="111"/>
      <c r="G38" s="111"/>
      <c r="H38" s="111"/>
      <c r="I38" s="111"/>
    </row>
    <row r="39" spans="1:9" x14ac:dyDescent="0.4">
      <c r="A39" s="37"/>
      <c r="B39" s="37"/>
      <c r="C39" s="37"/>
      <c r="D39" s="37"/>
      <c r="E39" s="111"/>
      <c r="F39" s="111"/>
      <c r="G39" s="111"/>
      <c r="H39" s="111"/>
      <c r="I39" s="111"/>
    </row>
    <row r="40" spans="1:9" x14ac:dyDescent="0.4">
      <c r="A40" s="37"/>
      <c r="B40" s="37"/>
      <c r="C40" s="37"/>
      <c r="D40" s="37"/>
      <c r="E40" s="111"/>
      <c r="F40" s="111"/>
      <c r="G40" s="111"/>
      <c r="H40" s="111"/>
      <c r="I40" s="111"/>
    </row>
  </sheetData>
  <mergeCells count="26">
    <mergeCell ref="A32:D34"/>
    <mergeCell ref="E32:I34"/>
    <mergeCell ref="A35:D37"/>
    <mergeCell ref="E35:I37"/>
    <mergeCell ref="A38:D40"/>
    <mergeCell ref="E38:I40"/>
    <mergeCell ref="A26:B28"/>
    <mergeCell ref="C26:D28"/>
    <mergeCell ref="E26:F28"/>
    <mergeCell ref="G26:I28"/>
    <mergeCell ref="A29:D31"/>
    <mergeCell ref="E29:I31"/>
    <mergeCell ref="A3:I5"/>
    <mergeCell ref="G8:I8"/>
    <mergeCell ref="A9:A10"/>
    <mergeCell ref="A11:A12"/>
    <mergeCell ref="B11:D12"/>
    <mergeCell ref="A13:A14"/>
    <mergeCell ref="B13:D14"/>
    <mergeCell ref="G7:I7"/>
    <mergeCell ref="A23:B25"/>
    <mergeCell ref="C23:D25"/>
    <mergeCell ref="E23:F25"/>
    <mergeCell ref="G23:I25"/>
    <mergeCell ref="G16:I17"/>
    <mergeCell ref="A19:I21"/>
  </mergeCells>
  <phoneticPr fontId="2"/>
  <printOptions horizontalCentered="1"/>
  <pageMargins left="0.23622047244094491" right="0.23622047244094491" top="0.74803149606299213" bottom="0.74803149606299213" header="0.31496062992125984" footer="0.31496062992125984"/>
  <pageSetup paperSize="9"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4F42A-F23D-4FB0-8BDC-5DF07883038D}">
  <sheetPr>
    <pageSetUpPr fitToPage="1"/>
  </sheetPr>
  <dimension ref="A1:J49"/>
  <sheetViews>
    <sheetView showZeros="0" view="pageBreakPreview" zoomScale="90" zoomScaleNormal="100" zoomScaleSheetLayoutView="90" workbookViewId="0">
      <selection activeCell="G7" sqref="G7:I7"/>
    </sheetView>
  </sheetViews>
  <sheetFormatPr defaultRowHeight="15" x14ac:dyDescent="0.4"/>
  <cols>
    <col min="1" max="16384" width="9" style="16"/>
  </cols>
  <sheetData>
    <row r="1" spans="1:10" x14ac:dyDescent="0.4">
      <c r="A1" s="16" t="s">
        <v>59</v>
      </c>
      <c r="J1" s="16" t="s">
        <v>49</v>
      </c>
    </row>
    <row r="2" spans="1:10" x14ac:dyDescent="0.4">
      <c r="J2" s="16">
        <f>出力番号!A2</f>
        <v>1</v>
      </c>
    </row>
    <row r="3" spans="1:10" x14ac:dyDescent="0.4">
      <c r="A3" s="50" t="s">
        <v>14</v>
      </c>
      <c r="B3" s="50"/>
      <c r="C3" s="50"/>
      <c r="D3" s="50"/>
      <c r="E3" s="50"/>
      <c r="F3" s="50"/>
      <c r="G3" s="50"/>
      <c r="H3" s="50"/>
      <c r="I3" s="50"/>
    </row>
    <row r="4" spans="1:10" x14ac:dyDescent="0.4">
      <c r="A4" s="50"/>
      <c r="B4" s="50"/>
      <c r="C4" s="50"/>
      <c r="D4" s="50"/>
      <c r="E4" s="50"/>
      <c r="F4" s="50"/>
      <c r="G4" s="50"/>
      <c r="H4" s="50"/>
      <c r="I4" s="50"/>
    </row>
    <row r="5" spans="1:10" x14ac:dyDescent="0.4">
      <c r="A5" s="50"/>
      <c r="B5" s="50"/>
      <c r="C5" s="50"/>
      <c r="D5" s="50"/>
      <c r="E5" s="50"/>
      <c r="F5" s="50"/>
      <c r="G5" s="50"/>
      <c r="H5" s="50"/>
      <c r="I5" s="50"/>
    </row>
    <row r="6" spans="1:10" ht="18.75" x14ac:dyDescent="0.4">
      <c r="A6" s="17"/>
      <c r="B6" s="17"/>
      <c r="C6" s="17"/>
      <c r="D6" s="17"/>
      <c r="E6" s="17"/>
      <c r="F6" s="17"/>
      <c r="G6" s="17"/>
      <c r="H6" s="17"/>
      <c r="I6" s="17"/>
    </row>
    <row r="7" spans="1:10" x14ac:dyDescent="0.4">
      <c r="G7" s="112" t="s">
        <v>86</v>
      </c>
      <c r="H7" s="112"/>
      <c r="I7" s="112"/>
    </row>
    <row r="8" spans="1:10" x14ac:dyDescent="0.4">
      <c r="A8" s="52" t="s">
        <v>0</v>
      </c>
      <c r="B8" s="52"/>
      <c r="C8" s="52"/>
    </row>
    <row r="9" spans="1:10" x14ac:dyDescent="0.4">
      <c r="A9" s="52"/>
      <c r="B9" s="52"/>
      <c r="C9" s="52"/>
    </row>
    <row r="10" spans="1:10" x14ac:dyDescent="0.4">
      <c r="A10" s="18"/>
      <c r="B10" s="18"/>
      <c r="C10" s="18"/>
    </row>
    <row r="11" spans="1:10" ht="13.5" customHeight="1" x14ac:dyDescent="0.4">
      <c r="A11" s="16" t="s">
        <v>1</v>
      </c>
      <c r="F11" s="46" t="s">
        <v>85</v>
      </c>
    </row>
    <row r="12" spans="1:10" x14ac:dyDescent="0.4">
      <c r="F12" s="46"/>
    </row>
    <row r="13" spans="1:10" x14ac:dyDescent="0.4">
      <c r="F13" s="45" t="s">
        <v>3</v>
      </c>
      <c r="G13" s="46">
        <f>VLOOKUP($J$2,入力シート!$A$1:$V$31,3,FALSE)</f>
        <v>0</v>
      </c>
      <c r="H13" s="46"/>
      <c r="I13" s="46"/>
    </row>
    <row r="14" spans="1:10" x14ac:dyDescent="0.4">
      <c r="F14" s="45"/>
      <c r="G14" s="46"/>
      <c r="H14" s="46"/>
      <c r="I14" s="46"/>
    </row>
    <row r="15" spans="1:10" ht="17.25" customHeight="1" x14ac:dyDescent="0.4">
      <c r="F15" s="45" t="s">
        <v>4</v>
      </c>
      <c r="G15" s="46">
        <f>VLOOKUP($J$2,入力シート!$A$1:$V$31,4,FALSE)</f>
        <v>0</v>
      </c>
      <c r="H15" s="46"/>
      <c r="I15" s="46"/>
    </row>
    <row r="16" spans="1:10" ht="17.25" customHeight="1" x14ac:dyDescent="0.4">
      <c r="F16" s="45"/>
      <c r="G16" s="46"/>
      <c r="H16" s="46"/>
      <c r="I16" s="46"/>
    </row>
    <row r="17" spans="1:9" x14ac:dyDescent="0.4">
      <c r="G17" s="18"/>
      <c r="H17" s="18"/>
      <c r="I17" s="18"/>
    </row>
    <row r="18" spans="1:9" x14ac:dyDescent="0.4">
      <c r="A18" s="47" t="s">
        <v>79</v>
      </c>
      <c r="B18" s="47"/>
      <c r="C18" s="47"/>
      <c r="D18" s="47"/>
      <c r="E18" s="47"/>
      <c r="F18" s="47"/>
      <c r="G18" s="47"/>
      <c r="H18" s="47"/>
      <c r="I18" s="47"/>
    </row>
    <row r="19" spans="1:9" x14ac:dyDescent="0.4">
      <c r="A19" s="47"/>
      <c r="B19" s="47"/>
      <c r="C19" s="47"/>
      <c r="D19" s="47"/>
      <c r="E19" s="47"/>
      <c r="F19" s="47"/>
      <c r="G19" s="47"/>
      <c r="H19" s="47"/>
      <c r="I19" s="47"/>
    </row>
    <row r="20" spans="1:9" x14ac:dyDescent="0.4">
      <c r="A20" s="47"/>
      <c r="B20" s="47"/>
      <c r="C20" s="47"/>
      <c r="D20" s="47"/>
      <c r="E20" s="47"/>
      <c r="F20" s="47"/>
      <c r="G20" s="47"/>
      <c r="H20" s="47"/>
      <c r="I20" s="47"/>
    </row>
    <row r="22" spans="1:9" ht="13.5" customHeight="1" x14ac:dyDescent="0.4">
      <c r="A22" s="37" t="s">
        <v>16</v>
      </c>
      <c r="B22" s="37"/>
      <c r="C22" s="110">
        <f>VLOOKUP($J$2,入力シート!$A$1:$V$31,16,FALSE)</f>
        <v>0</v>
      </c>
      <c r="D22" s="110"/>
      <c r="E22" s="37" t="s">
        <v>17</v>
      </c>
      <c r="F22" s="37"/>
      <c r="G22" s="49" t="str">
        <f>"奈良市指令観農第"&amp;VLOOKUP($J$2,入力シート!$A$1:$V$31,15,FALSE)&amp;"号"</f>
        <v>奈良市指令観農第号</v>
      </c>
      <c r="H22" s="49"/>
      <c r="I22" s="49"/>
    </row>
    <row r="23" spans="1:9" x14ac:dyDescent="0.4">
      <c r="A23" s="37"/>
      <c r="B23" s="37"/>
      <c r="C23" s="110"/>
      <c r="D23" s="110"/>
      <c r="E23" s="37"/>
      <c r="F23" s="37"/>
      <c r="G23" s="49"/>
      <c r="H23" s="49"/>
      <c r="I23" s="49"/>
    </row>
    <row r="24" spans="1:9" x14ac:dyDescent="0.4">
      <c r="A24" s="37"/>
      <c r="B24" s="37"/>
      <c r="C24" s="110"/>
      <c r="D24" s="110"/>
      <c r="E24" s="37"/>
      <c r="F24" s="37"/>
      <c r="G24" s="49"/>
      <c r="H24" s="49"/>
      <c r="I24" s="49"/>
    </row>
    <row r="25" spans="1:9" x14ac:dyDescent="0.4">
      <c r="A25" s="37" t="s">
        <v>5</v>
      </c>
      <c r="B25" s="37"/>
      <c r="C25" s="48"/>
      <c r="D25" s="48"/>
      <c r="E25" s="37" t="s">
        <v>6</v>
      </c>
      <c r="F25" s="37"/>
      <c r="G25" s="49" t="s">
        <v>53</v>
      </c>
      <c r="H25" s="49"/>
      <c r="I25" s="49"/>
    </row>
    <row r="26" spans="1:9" x14ac:dyDescent="0.4">
      <c r="A26" s="37"/>
      <c r="B26" s="37"/>
      <c r="C26" s="48"/>
      <c r="D26" s="48"/>
      <c r="E26" s="37"/>
      <c r="F26" s="37"/>
      <c r="G26" s="49"/>
      <c r="H26" s="49"/>
      <c r="I26" s="49"/>
    </row>
    <row r="27" spans="1:9" x14ac:dyDescent="0.4">
      <c r="A27" s="37"/>
      <c r="B27" s="37"/>
      <c r="C27" s="48"/>
      <c r="D27" s="48"/>
      <c r="E27" s="37"/>
      <c r="F27" s="37"/>
      <c r="G27" s="49"/>
      <c r="H27" s="49"/>
      <c r="I27" s="49"/>
    </row>
    <row r="28" spans="1:9" x14ac:dyDescent="0.4">
      <c r="A28" s="37" t="s">
        <v>33</v>
      </c>
      <c r="B28" s="37"/>
      <c r="C28" s="37"/>
      <c r="D28" s="37"/>
      <c r="E28" s="42" t="s">
        <v>52</v>
      </c>
      <c r="F28" s="42"/>
      <c r="G28" s="42"/>
      <c r="H28" s="42"/>
      <c r="I28" s="42"/>
    </row>
    <row r="29" spans="1:9" x14ac:dyDescent="0.4">
      <c r="A29" s="37"/>
      <c r="B29" s="37"/>
      <c r="C29" s="37"/>
      <c r="D29" s="37"/>
      <c r="E29" s="42"/>
      <c r="F29" s="42"/>
      <c r="G29" s="42"/>
      <c r="H29" s="42"/>
      <c r="I29" s="42"/>
    </row>
    <row r="30" spans="1:9" x14ac:dyDescent="0.4">
      <c r="A30" s="37"/>
      <c r="B30" s="37"/>
      <c r="C30" s="37"/>
      <c r="D30" s="37"/>
      <c r="E30" s="42"/>
      <c r="F30" s="42"/>
      <c r="G30" s="42"/>
      <c r="H30" s="42"/>
      <c r="I30" s="42"/>
    </row>
    <row r="31" spans="1:9" x14ac:dyDescent="0.4">
      <c r="A31" s="37" t="s">
        <v>26</v>
      </c>
      <c r="B31" s="37"/>
      <c r="C31" s="37"/>
      <c r="D31" s="37"/>
      <c r="E31" s="111">
        <f>VLOOKUP($J$2,入力シート!$A$1:$V$31,10,FALSE)</f>
        <v>0</v>
      </c>
      <c r="F31" s="111"/>
      <c r="G31" s="111"/>
      <c r="H31" s="111"/>
      <c r="I31" s="111"/>
    </row>
    <row r="32" spans="1:9" x14ac:dyDescent="0.4">
      <c r="A32" s="37"/>
      <c r="B32" s="37"/>
      <c r="C32" s="37"/>
      <c r="D32" s="37"/>
      <c r="E32" s="111"/>
      <c r="F32" s="111"/>
      <c r="G32" s="111"/>
      <c r="H32" s="111"/>
      <c r="I32" s="111"/>
    </row>
    <row r="33" spans="1:9" x14ac:dyDescent="0.4">
      <c r="A33" s="37"/>
      <c r="B33" s="37"/>
      <c r="C33" s="37"/>
      <c r="D33" s="37"/>
      <c r="E33" s="111"/>
      <c r="F33" s="111"/>
      <c r="G33" s="111"/>
      <c r="H33" s="111"/>
      <c r="I33" s="111"/>
    </row>
    <row r="34" spans="1:9" x14ac:dyDescent="0.4">
      <c r="A34" s="40" t="s">
        <v>34</v>
      </c>
      <c r="B34" s="37"/>
      <c r="C34" s="37"/>
      <c r="D34" s="37"/>
      <c r="E34" s="42">
        <f>VLOOKUP($J$2,入力シート!$A$1:$V$31,11,FALSE)</f>
        <v>0</v>
      </c>
      <c r="F34" s="42"/>
      <c r="G34" s="42"/>
      <c r="H34" s="42"/>
      <c r="I34" s="42"/>
    </row>
    <row r="35" spans="1:9" x14ac:dyDescent="0.4">
      <c r="A35" s="37"/>
      <c r="B35" s="37"/>
      <c r="C35" s="37"/>
      <c r="D35" s="37"/>
      <c r="E35" s="42"/>
      <c r="F35" s="42"/>
      <c r="G35" s="42"/>
      <c r="H35" s="42"/>
      <c r="I35" s="42"/>
    </row>
    <row r="36" spans="1:9" x14ac:dyDescent="0.4">
      <c r="A36" s="37"/>
      <c r="B36" s="37"/>
      <c r="C36" s="37"/>
      <c r="D36" s="37"/>
      <c r="E36" s="42"/>
      <c r="F36" s="42"/>
      <c r="G36" s="42"/>
      <c r="H36" s="42"/>
      <c r="I36" s="42"/>
    </row>
    <row r="37" spans="1:9" ht="15.75" customHeight="1" x14ac:dyDescent="0.4">
      <c r="A37" s="40" t="s">
        <v>35</v>
      </c>
      <c r="B37" s="37"/>
      <c r="C37" s="37"/>
      <c r="D37" s="37"/>
      <c r="E37" s="38"/>
      <c r="F37" s="39"/>
      <c r="G37" s="39"/>
      <c r="H37" s="39"/>
      <c r="I37" s="39"/>
    </row>
    <row r="38" spans="1:9" ht="15.75" customHeight="1" x14ac:dyDescent="0.4">
      <c r="A38" s="37"/>
      <c r="B38" s="37"/>
      <c r="C38" s="37"/>
      <c r="D38" s="37"/>
      <c r="E38" s="38"/>
      <c r="F38" s="39"/>
      <c r="G38" s="39"/>
      <c r="H38" s="39"/>
      <c r="I38" s="39"/>
    </row>
    <row r="39" spans="1:9" ht="15.75" customHeight="1" x14ac:dyDescent="0.4">
      <c r="A39" s="37"/>
      <c r="B39" s="37"/>
      <c r="C39" s="37"/>
      <c r="D39" s="37"/>
      <c r="E39" s="39"/>
      <c r="F39" s="39"/>
      <c r="G39" s="39"/>
      <c r="H39" s="39"/>
      <c r="I39" s="39"/>
    </row>
    <row r="40" spans="1:9" ht="15.75" customHeight="1" x14ac:dyDescent="0.4">
      <c r="A40" s="37"/>
      <c r="B40" s="37"/>
      <c r="C40" s="37"/>
      <c r="D40" s="37"/>
      <c r="E40" s="39"/>
      <c r="F40" s="39"/>
      <c r="G40" s="39"/>
      <c r="H40" s="39"/>
      <c r="I40" s="39"/>
    </row>
    <row r="41" spans="1:9" x14ac:dyDescent="0.4">
      <c r="A41" s="40" t="s">
        <v>36</v>
      </c>
      <c r="B41" s="37"/>
      <c r="C41" s="37"/>
      <c r="D41" s="37"/>
      <c r="E41" s="42">
        <f>VLOOKUP($J$2,入力シート!$A$1:$V$31,12,FALSE)</f>
        <v>0</v>
      </c>
      <c r="F41" s="42"/>
      <c r="G41" s="42"/>
      <c r="H41" s="42"/>
      <c r="I41" s="42"/>
    </row>
    <row r="42" spans="1:9" x14ac:dyDescent="0.4">
      <c r="A42" s="37"/>
      <c r="B42" s="37"/>
      <c r="C42" s="37"/>
      <c r="D42" s="37"/>
      <c r="E42" s="42"/>
      <c r="F42" s="42"/>
      <c r="G42" s="42"/>
      <c r="H42" s="42"/>
      <c r="I42" s="42"/>
    </row>
    <row r="43" spans="1:9" x14ac:dyDescent="0.4">
      <c r="A43" s="37"/>
      <c r="B43" s="37"/>
      <c r="C43" s="37"/>
      <c r="D43" s="37"/>
      <c r="E43" s="42"/>
      <c r="F43" s="42"/>
      <c r="G43" s="42"/>
      <c r="H43" s="42"/>
      <c r="I43" s="42"/>
    </row>
    <row r="44" spans="1:9" x14ac:dyDescent="0.4">
      <c r="A44" s="40" t="s">
        <v>37</v>
      </c>
      <c r="B44" s="37"/>
      <c r="C44" s="37"/>
      <c r="D44" s="37"/>
      <c r="E44" s="42"/>
      <c r="F44" s="42"/>
      <c r="G44" s="42"/>
      <c r="H44" s="42"/>
      <c r="I44" s="42"/>
    </row>
    <row r="45" spans="1:9" x14ac:dyDescent="0.4">
      <c r="A45" s="37"/>
      <c r="B45" s="37"/>
      <c r="C45" s="37"/>
      <c r="D45" s="37"/>
      <c r="E45" s="42"/>
      <c r="F45" s="42"/>
      <c r="G45" s="42"/>
      <c r="H45" s="42"/>
      <c r="I45" s="42"/>
    </row>
    <row r="46" spans="1:9" x14ac:dyDescent="0.4">
      <c r="A46" s="37"/>
      <c r="B46" s="37"/>
      <c r="C46" s="37"/>
      <c r="D46" s="37"/>
      <c r="E46" s="42"/>
      <c r="F46" s="42"/>
      <c r="G46" s="42"/>
      <c r="H46" s="42"/>
      <c r="I46" s="42"/>
    </row>
    <row r="47" spans="1:9" x14ac:dyDescent="0.4">
      <c r="A47" s="40" t="s">
        <v>15</v>
      </c>
      <c r="B47" s="37"/>
      <c r="C47" s="37"/>
      <c r="D47" s="37"/>
      <c r="E47" s="41"/>
      <c r="F47" s="41"/>
      <c r="G47" s="41"/>
      <c r="H47" s="41"/>
      <c r="I47" s="41"/>
    </row>
    <row r="48" spans="1:9" x14ac:dyDescent="0.4">
      <c r="A48" s="37"/>
      <c r="B48" s="37"/>
      <c r="C48" s="37"/>
      <c r="D48" s="37"/>
      <c r="E48" s="41"/>
      <c r="F48" s="41"/>
      <c r="G48" s="41"/>
      <c r="H48" s="41"/>
      <c r="I48" s="41"/>
    </row>
    <row r="49" spans="1:9" x14ac:dyDescent="0.4">
      <c r="A49" s="37"/>
      <c r="B49" s="37"/>
      <c r="C49" s="37"/>
      <c r="D49" s="37"/>
      <c r="E49" s="41"/>
      <c r="F49" s="41"/>
      <c r="G49" s="41"/>
      <c r="H49" s="41"/>
      <c r="I49" s="41"/>
    </row>
  </sheetData>
  <mergeCells count="31">
    <mergeCell ref="A37:D40"/>
    <mergeCell ref="E37:I40"/>
    <mergeCell ref="A47:D49"/>
    <mergeCell ref="E47:I49"/>
    <mergeCell ref="A28:D30"/>
    <mergeCell ref="E28:I30"/>
    <mergeCell ref="A31:D33"/>
    <mergeCell ref="E31:I33"/>
    <mergeCell ref="A34:D36"/>
    <mergeCell ref="E34:I36"/>
    <mergeCell ref="A41:D43"/>
    <mergeCell ref="E41:I43"/>
    <mergeCell ref="A44:D46"/>
    <mergeCell ref="E44:I46"/>
    <mergeCell ref="F15:F16"/>
    <mergeCell ref="G15:I16"/>
    <mergeCell ref="A18:I20"/>
    <mergeCell ref="A25:B27"/>
    <mergeCell ref="C25:D27"/>
    <mergeCell ref="E25:F27"/>
    <mergeCell ref="G25:I27"/>
    <mergeCell ref="A22:B24"/>
    <mergeCell ref="C22:D24"/>
    <mergeCell ref="E22:F24"/>
    <mergeCell ref="G22:I24"/>
    <mergeCell ref="A3:I5"/>
    <mergeCell ref="G7:I7"/>
    <mergeCell ref="A8:C9"/>
    <mergeCell ref="F11:F12"/>
    <mergeCell ref="F13:F14"/>
    <mergeCell ref="G13:I14"/>
  </mergeCells>
  <phoneticPr fontId="2"/>
  <printOptions horizontalCentered="1"/>
  <pageMargins left="0.23622047244094491" right="0.23622047244094491" top="0.74803149606299213" bottom="0.74803149606299213" header="0.31496062992125984" footer="0.31496062992125984"/>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vt:lpstr>
      <vt:lpstr>出力番号</vt:lpstr>
      <vt:lpstr>規則別記第1号</vt:lpstr>
      <vt:lpstr>規則別記第2号</vt:lpstr>
      <vt:lpstr>規則別記第3号</vt:lpstr>
      <vt:lpstr>規則別記第4号</vt:lpstr>
      <vt:lpstr>規則別記第5号</vt:lpstr>
      <vt:lpstr>規則別記第6号</vt:lpstr>
      <vt:lpstr>規則別記第1号!Print_Area</vt:lpstr>
      <vt:lpstr>規則別記第2号!Print_Area</vt:lpstr>
      <vt:lpstr>規則別記第3号!Print_Area</vt:lpstr>
      <vt:lpstr>規則別記第4号!Print_Area</vt:lpstr>
      <vt:lpstr>規則別記第5号!Print_Area</vt:lpstr>
      <vt:lpstr>規則別記第6号!Print_Area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2025-04-22T06:17:38Z</cp:lastPrinted>
  <dcterms:created xsi:type="dcterms:W3CDTF">2024-02-13T05:51:16Z</dcterms:created>
  <dcterms:modified xsi:type="dcterms:W3CDTF">2025-04-22T06:17:45Z</dcterms:modified>
</cp:coreProperties>
</file>