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\共有_dfs$\200100財政課\第1係〈情報系）\70　公会計\20　統一モデル（Ｈ28－）\令和７年度（令和６年度決算）\07一般会計等\"/>
    </mc:Choice>
  </mc:AlternateContent>
  <xr:revisionPtr revIDLastSave="0" documentId="13_ncr:1_{3C28C6CA-35F2-44DC-9EB8-C498A8D84199}" xr6:coauthVersionLast="47" xr6:coauthVersionMax="47" xr10:uidLastSave="{00000000-0000-0000-0000-000000000000}"/>
  <bookViews>
    <workbookView xWindow="20370" yWindow="-120" windowWidth="29040" windowHeight="15720" tabRatio="869" xr2:uid="{00000000-000D-0000-FFFF-FFFF00000000}"/>
  </bookViews>
  <sheets>
    <sheet name="有形固定資産明細・行政目的別明細" sheetId="47" r:id="rId1"/>
    <sheet name="投資及び出資金の明細" sheetId="25" r:id="rId2"/>
    <sheet name="基金の明細" sheetId="49" r:id="rId3"/>
    <sheet name="貸付金の明細" sheetId="27" r:id="rId4"/>
    <sheet name="長期延滞債権の明細、未収金の明細" sheetId="29" r:id="rId5"/>
    <sheet name="地方債等の明細" sheetId="50" r:id="rId6"/>
    <sheet name="引当金の明細" sheetId="31" r:id="rId7"/>
    <sheet name="補助金等の明細" sheetId="51" r:id="rId8"/>
    <sheet name="財源の明細" sheetId="41" r:id="rId9"/>
    <sheet name="資金の明細" sheetId="42" r:id="rId10"/>
  </sheets>
  <definedNames>
    <definedName name="_xlnm.Print_Area" localSheetId="2">基金の明細!$A$1:$G$17</definedName>
    <definedName name="_xlnm.Print_Area" localSheetId="8">財源の明細!$A$1:$G$36</definedName>
    <definedName name="_xlnm.Print_Area" localSheetId="9">資金の明細!$A$1:$B$6</definedName>
    <definedName name="_xlnm.Print_Area" localSheetId="3">貸付金の明細!$A$1:$F$8</definedName>
    <definedName name="_xlnm.Print_Area" localSheetId="5">地方債等の明細!$A$1:$K$29</definedName>
    <definedName name="_xlnm.Print_Area" localSheetId="4">'長期延滞債権の明細、未収金の明細'!$A$1:$G$23</definedName>
    <definedName name="_xlnm.Print_Area" localSheetId="7">補助金等の明細!$A$1:$E$22</definedName>
    <definedName name="立案担当者" localSheetId="2">#REF!</definedName>
    <definedName name="立案担当者" localSheetId="5">#REF!</definedName>
    <definedName name="立案担当者" localSheetId="7">#REF!</definedName>
    <definedName name="立案担当者">#REF!</definedName>
    <definedName name="連絡事項" localSheetId="2">#REF!</definedName>
    <definedName name="連絡事項" localSheetId="5">#REF!</definedName>
    <definedName name="連絡事項" localSheetId="7">#REF!</definedName>
    <definedName name="連絡事項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1" l="1"/>
  <c r="F34" i="41"/>
  <c r="F32" i="41" l="1"/>
  <c r="E18" i="41"/>
  <c r="E6" i="41" l="1"/>
  <c r="E11" i="41" s="1"/>
  <c r="C36" i="41" l="1"/>
  <c r="B5" i="42" l="1"/>
  <c r="E15" i="41" l="1"/>
  <c r="D33" i="41" s="1"/>
  <c r="D32" i="41" l="1"/>
  <c r="E33" i="41"/>
  <c r="E32" i="41" s="1"/>
  <c r="E21" i="41"/>
  <c r="G32" i="41" l="1"/>
  <c r="G36" i="41" s="1"/>
  <c r="E22" i="41"/>
  <c r="E23" i="41" s="1"/>
  <c r="E25" i="41" l="1"/>
  <c r="E27" i="41"/>
</calcChain>
</file>

<file path=xl/sharedStrings.xml><?xml version="1.0" encoding="utf-8"?>
<sst xmlns="http://schemas.openxmlformats.org/spreadsheetml/2006/main" count="666" uniqueCount="288">
  <si>
    <t>（単位：千円）</t>
    <phoneticPr fontId="4"/>
  </si>
  <si>
    <t>区分</t>
    <rPh sb="0" eb="2">
      <t>クブン</t>
    </rPh>
    <phoneticPr fontId="7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</si>
  <si>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4"/>
  </si>
  <si>
    <t>合計</t>
    <rPh sb="0" eb="2">
      <t>ゴウケイ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</si>
  <si>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7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</si>
  <si>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7"/>
  </si>
  <si>
    <t>目的使用</t>
    <rPh sb="0" eb="2">
      <t>モクテキ</t>
    </rPh>
    <rPh sb="2" eb="4">
      <t>シヨウ</t>
    </rPh>
    <phoneticPr fontId="4"/>
  </si>
  <si>
    <t>その他</t>
    <rPh sb="2" eb="3">
      <t>タ</t>
    </rPh>
    <phoneticPr fontId="4"/>
  </si>
  <si>
    <t>-</t>
  </si>
  <si>
    <t>区分</t>
    <rPh sb="0" eb="2">
      <t>クブン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</si>
  <si>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</si>
  <si>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</si>
  <si>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7"/>
  </si>
  <si>
    <t>⑤貸付金の明細</t>
    <rPh sb="1" eb="3">
      <t>カシツケ</t>
    </rPh>
    <rPh sb="3" eb="4">
      <t>キン</t>
    </rPh>
    <rPh sb="5" eb="7">
      <t>メイサイ</t>
    </rPh>
    <phoneticPr fontId="11"/>
  </si>
  <si>
    <t>⑤引当金の明細</t>
    <rPh sb="1" eb="3">
      <t>ヒキアテ</t>
    </rPh>
    <rPh sb="3" eb="4">
      <t>キン</t>
    </rPh>
    <rPh sb="5" eb="7">
      <t>メイサイ</t>
    </rPh>
    <phoneticPr fontId="13"/>
  </si>
  <si>
    <t>　　その他</t>
    <rPh sb="4" eb="5">
      <t>タ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</si>
  <si>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</si>
  <si>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7"/>
  </si>
  <si>
    <t>種類</t>
    <rPh sb="0" eb="2">
      <t>シュルイ</t>
    </rPh>
    <phoneticPr fontId="3"/>
  </si>
  <si>
    <t>その他</t>
    <rPh sb="2" eb="3">
      <t>タ</t>
    </rPh>
    <phoneticPr fontId="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</si>
  <si>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</si>
  <si>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（単位：千円）</t>
    <rPh sb="1" eb="3">
      <t>タンイ</t>
    </rPh>
    <rPh sb="4" eb="6">
      <t>センエン</t>
    </rPh>
    <phoneticPr fontId="3"/>
  </si>
  <si>
    <t>⑦未収金の明細</t>
    <rPh sb="1" eb="4">
      <t>ミシュウキン</t>
    </rPh>
    <rPh sb="5" eb="7">
      <t>メイサイ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</si>
  <si>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</si>
  <si>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</si>
  <si>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3"/>
  </si>
  <si>
    <t>小計</t>
    <rPh sb="0" eb="2">
      <t>ショウケイ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</si>
  <si>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7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</si>
  <si>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</si>
  <si>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</si>
  <si>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本年度末残高</t>
    <rPh sb="0" eb="1">
      <t>ホン</t>
    </rPh>
    <rPh sb="1" eb="4">
      <t>ネンドマツ</t>
    </rPh>
    <rPh sb="4" eb="6">
      <t>ザンダカ</t>
    </rPh>
    <phoneticPr fontId="4"/>
  </si>
  <si>
    <t>本年度減少額</t>
    <rPh sb="0" eb="3">
      <t>ホンネンド</t>
    </rPh>
    <rPh sb="3" eb="5">
      <t>ゲンショウ</t>
    </rPh>
    <rPh sb="5" eb="6">
      <t>ガク</t>
    </rPh>
    <phoneticPr fontId="7"/>
  </si>
  <si>
    <t>合計</t>
    <rPh sb="0" eb="2">
      <t>ゴウケイ</t>
    </rPh>
    <phoneticPr fontId="14"/>
  </si>
  <si>
    <t>その他の貸付金</t>
    <rPh sb="2" eb="3">
      <t>タ</t>
    </rPh>
    <rPh sb="4" eb="6">
      <t>カシツケ</t>
    </rPh>
    <rPh sb="6" eb="7">
      <t>キン</t>
    </rPh>
    <phoneticPr fontId="11"/>
  </si>
  <si>
    <t>　　母子父子寡婦福祉資金貸付金</t>
    <rPh sb="2" eb="4">
      <t>ボシ</t>
    </rPh>
    <rPh sb="4" eb="5">
      <t>チチ</t>
    </rPh>
    <rPh sb="5" eb="6">
      <t>コ</t>
    </rPh>
    <rPh sb="6" eb="8">
      <t>カフ</t>
    </rPh>
    <rPh sb="8" eb="10">
      <t>フクシ</t>
    </rPh>
    <rPh sb="10" eb="12">
      <t>シキン</t>
    </rPh>
    <rPh sb="12" eb="14">
      <t>カシツケ</t>
    </rPh>
    <rPh sb="14" eb="15">
      <t>キン</t>
    </rPh>
    <phoneticPr fontId="7"/>
  </si>
  <si>
    <t>市場価格のあるもの</t>
  </si>
  <si>
    <t>銘柄名</t>
  </si>
  <si>
    <t>株数・口数など_x000D_
(A)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</si>
  <si>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</si>
  <si>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</si>
  <si>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</si>
  <si>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</si>
  <si>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</si>
  <si>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</si>
  <si>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</si>
  <si>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</si>
  <si>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</si>
  <si>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</si>
  <si>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</si>
  <si>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</si>
  <si>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</si>
  <si>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</si>
  <si>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</si>
  <si>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</si>
  <si>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</si>
  <si>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</si>
  <si>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社会福祉法人　奈良市社会福祉協議会</t>
  </si>
  <si>
    <t>金額</t>
    <rPh sb="0" eb="2">
      <t>キンガク</t>
    </rPh>
    <phoneticPr fontId="3"/>
  </si>
  <si>
    <t>計</t>
    <rPh sb="0" eb="1">
      <t>ケイ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</si>
  <si>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</si>
  <si>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（１）財源の明細</t>
    <rPh sb="3" eb="5">
      <t>ザイゲン</t>
    </rPh>
    <rPh sb="6" eb="8">
      <t>メイサイ</t>
    </rPh>
    <phoneticPr fontId="3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</si>
  <si>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</si>
  <si>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</si>
  <si>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</si>
  <si>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税収等</t>
    <rPh sb="0" eb="3">
      <t>ゼイシュウナド</t>
    </rPh>
    <phoneticPr fontId="3"/>
  </si>
  <si>
    <t>地方税</t>
    <phoneticPr fontId="3"/>
  </si>
  <si>
    <t>税関連交付金</t>
    <phoneticPr fontId="3"/>
  </si>
  <si>
    <t>分担金及び負担金</t>
    <rPh sb="3" eb="4">
      <t>オヨ</t>
    </rPh>
    <phoneticPr fontId="3"/>
  </si>
  <si>
    <t>地方交付税</t>
    <phoneticPr fontId="3"/>
  </si>
  <si>
    <t>地方特例交付金</t>
    <phoneticPr fontId="3"/>
  </si>
  <si>
    <t>交通安全特別交付金</t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</si>
  <si>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</si>
  <si>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3"/>
  </si>
  <si>
    <t>国庫支出金</t>
    <rPh sb="0" eb="2">
      <t>コッコ</t>
    </rPh>
    <rPh sb="2" eb="5">
      <t>シシュツキン</t>
    </rPh>
    <phoneticPr fontId="3"/>
  </si>
  <si>
    <t>経常的
補助金</t>
    <rPh sb="0" eb="2">
      <t>ケイジョウ</t>
    </rPh>
    <rPh sb="2" eb="3">
      <t>テキ</t>
    </rPh>
    <rPh sb="4" eb="7">
      <t>ホジョキン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</si>
  <si>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3"/>
  </si>
  <si>
    <t>内訳</t>
    <rPh sb="0" eb="2">
      <t>ウチワケ</t>
    </rPh>
    <phoneticPr fontId="3"/>
  </si>
  <si>
    <t>地方債</t>
    <rPh sb="0" eb="3">
      <t>チホウサイ</t>
    </rPh>
    <phoneticPr fontId="3"/>
  </si>
  <si>
    <t>税収等</t>
    <rPh sb="0" eb="2">
      <t>ゼイシュウ</t>
    </rPh>
    <rPh sb="2" eb="3">
      <t>ナド</t>
    </rPh>
    <phoneticPr fontId="3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</si>
  <si>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</si>
  <si>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</si>
  <si>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貸付金・基金等の増加</t>
    <rPh sb="0" eb="2">
      <t>カシツケ</t>
    </rPh>
    <rPh sb="2" eb="3">
      <t>キン</t>
    </rPh>
    <rPh sb="4" eb="6">
      <t>キキン</t>
    </rPh>
    <rPh sb="6" eb="7">
      <t>ナド</t>
    </rPh>
    <rPh sb="8" eb="10">
      <t>ゾウカ</t>
    </rPh>
    <phoneticPr fontId="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</si>
  <si>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3"/>
  </si>
  <si>
    <t>（1）資金の明細</t>
    <rPh sb="3" eb="5">
      <t>シキン</t>
    </rPh>
    <rPh sb="6" eb="8">
      <t>メイサイ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</si>
  <si>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</si>
  <si>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</si>
  <si>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</si>
  <si>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（単位：千円）</t>
    <phoneticPr fontId="3"/>
  </si>
  <si>
    <t>【貸付金】</t>
    <rPh sb="1" eb="3">
      <t>カシツケ</t>
    </rPh>
    <rPh sb="3" eb="4">
      <t>キン</t>
    </rPh>
    <phoneticPr fontId="3"/>
  </si>
  <si>
    <t>【貸付金】</t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</si>
  <si>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3"/>
  </si>
  <si>
    <t>その他の貸付金</t>
    <rPh sb="2" eb="3">
      <t>タ</t>
    </rPh>
    <rPh sb="4" eb="6">
      <t>カシツケ</t>
    </rPh>
    <rPh sb="6" eb="7">
      <t>キン</t>
    </rPh>
    <phoneticPr fontId="3"/>
  </si>
  <si>
    <t>【未収金】</t>
    <rPh sb="1" eb="4">
      <t>ミシュウキン</t>
    </rPh>
    <phoneticPr fontId="3"/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</si>
  <si>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</si>
  <si>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3"/>
  </si>
  <si>
    <t>税等未収金</t>
  </si>
  <si>
    <t>　　市民税</t>
    <rPh sb="2" eb="5">
      <t>シミンゼイ</t>
    </rPh>
    <phoneticPr fontId="3"/>
  </si>
  <si>
    <t>　　固定資産税</t>
    <rPh sb="2" eb="4">
      <t>コテイ</t>
    </rPh>
    <rPh sb="4" eb="7">
      <t>シサンゼイ</t>
    </rPh>
    <phoneticPr fontId="3"/>
  </si>
  <si>
    <t>　　都市計画税</t>
    <rPh sb="2" eb="4">
      <t>トシ</t>
    </rPh>
    <rPh sb="4" eb="6">
      <t>ケイカク</t>
    </rPh>
    <rPh sb="6" eb="7">
      <t>ゼイ</t>
    </rPh>
    <phoneticPr fontId="3"/>
  </si>
  <si>
    <t>　　軽自動車税</t>
    <rPh sb="2" eb="6">
      <t>ケイジドウシャ</t>
    </rPh>
    <rPh sb="6" eb="7">
      <t>ゼイ</t>
    </rPh>
    <phoneticPr fontId="3"/>
  </si>
  <si>
    <t>その他の未収金</t>
    <rPh sb="2" eb="3">
      <t>タ</t>
    </rPh>
    <rPh sb="4" eb="7">
      <t>ミシュウキン</t>
    </rPh>
    <phoneticPr fontId="3"/>
  </si>
  <si>
    <t>その他の未収金</t>
  </si>
  <si>
    <t>　　その他</t>
  </si>
  <si>
    <t>母子父子寡婦福祉資金貸付金</t>
    <rPh sb="0" eb="2">
      <t>ボシ</t>
    </rPh>
    <rPh sb="2" eb="3">
      <t>チチ</t>
    </rPh>
    <rPh sb="3" eb="4">
      <t>コ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</si>
  <si>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　　生活保護費等返還金</t>
    <phoneticPr fontId="3"/>
  </si>
  <si>
    <t>本年度増加額</t>
    <rPh sb="0" eb="3">
      <t>ホンネンド</t>
    </rPh>
    <rPh sb="3" eb="5">
      <t>ゾウカ</t>
    </rPh>
    <rPh sb="5" eb="6">
      <t>ガク</t>
    </rPh>
    <phoneticPr fontId="4"/>
  </si>
  <si>
    <t>-</t>
    <phoneticPr fontId="36"/>
  </si>
  <si>
    <t>地方譲与税</t>
    <phoneticPr fontId="3"/>
  </si>
  <si>
    <t>県支出金</t>
    <rPh sb="0" eb="1">
      <t>ケン</t>
    </rPh>
    <rPh sb="1" eb="4">
      <t>シシュツキン</t>
    </rPh>
    <phoneticPr fontId="3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</si>
  <si>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36"/>
  </si>
  <si>
    <t>国県等補助金</t>
    <phoneticPr fontId="36"/>
  </si>
  <si>
    <t>臨時的
補助金</t>
    <phoneticPr fontId="36"/>
  </si>
  <si>
    <t>附属明細書</t>
    <rPh sb="0" eb="2">
      <t>フゾク</t>
    </rPh>
    <rPh sb="2" eb="5">
      <t>メイサイショ</t>
    </rPh>
    <phoneticPr fontId="3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</si>
  <si>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</si>
  <si>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</si>
  <si>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</si>
  <si>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</si>
  <si>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</si>
  <si>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</si>
  <si>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</si>
  <si>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</si>
  <si>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</si>
  <si>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</si>
  <si>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</si>
  <si>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</si>
  <si>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</si>
  <si>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</si>
  <si>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</si>
  <si>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</si>
  <si>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3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</si>
  <si>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</si>
  <si>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</si>
  <si>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</si>
  <si>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</si>
  <si>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</si>
  <si>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</si>
  <si>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</si>
  <si>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</si>
  <si>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</si>
  <si>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資本的
補助金</t>
    <phoneticPr fontId="3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</si>
  <si>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</si>
  <si>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</si>
  <si>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</si>
  <si>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>出資金額_x000D_
(貸借対照表計上額)_x000D_
(A)</t>
  </si>
  <si>
    <t>　　事業所税</t>
    <rPh sb="2" eb="5">
      <t>ジギョウショ</t>
    </rPh>
    <rPh sb="5" eb="6">
      <t>ゼイ</t>
    </rPh>
    <phoneticPr fontId="3"/>
  </si>
  <si>
    <t>(単位：千円)</t>
    <rPh sb="4" eb="6">
      <t>センエン</t>
    </rPh>
    <phoneticPr fontId="6"/>
  </si>
  <si>
    <t>(単位：千円　)</t>
    <rPh sb="4" eb="6">
      <t>センエン</t>
    </rPh>
    <phoneticPr fontId="6"/>
  </si>
  <si>
    <t>④基金の明細</t>
    <rPh sb="1" eb="3">
      <t>キキン</t>
    </rPh>
    <rPh sb="4" eb="6">
      <t>メイサイ</t>
    </rPh>
    <phoneticPr fontId="3"/>
  </si>
  <si>
    <t>現金預金</t>
    <rPh sb="0" eb="2">
      <t>ゲンキン</t>
    </rPh>
    <rPh sb="2" eb="4">
      <t>ヨキン</t>
    </rPh>
    <phoneticPr fontId="3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</si>
  <si>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</si>
  <si>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</si>
  <si>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合計
（貸借対照表計上額）</t>
    <rPh sb="0" eb="2">
      <t>ゴウケイ</t>
    </rPh>
    <rPh sb="4" eb="6">
      <t>タイシャク</t>
    </rPh>
    <rPh sb="6" eb="9">
      <t>タイショウヒョウ</t>
    </rPh>
    <rPh sb="9" eb="11">
      <t>ケイジョウ</t>
    </rPh>
    <rPh sb="11" eb="12">
      <t>ガク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</si>
  <si>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</si>
  <si>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45"/>
  </si>
  <si>
    <t>-</t>
    <phoneticPr fontId="3"/>
  </si>
  <si>
    <t>地元公共事業基金</t>
    <rPh sb="0" eb="2">
      <t>ジモト</t>
    </rPh>
    <rPh sb="2" eb="4">
      <t>コウキョウ</t>
    </rPh>
    <rPh sb="4" eb="6">
      <t>ジギョウ</t>
    </rPh>
    <rPh sb="6" eb="8">
      <t>キキン</t>
    </rPh>
    <phoneticPr fontId="45"/>
  </si>
  <si>
    <t>観光振興基金</t>
    <rPh sb="0" eb="2">
      <t>カンコウ</t>
    </rPh>
    <rPh sb="2" eb="4">
      <t>シンコウ</t>
    </rPh>
    <rPh sb="4" eb="6">
      <t>キキン</t>
    </rPh>
    <phoneticPr fontId="45"/>
  </si>
  <si>
    <t>福祉基金</t>
    <rPh sb="0" eb="2">
      <t>フクシ</t>
    </rPh>
    <rPh sb="2" eb="4">
      <t>キキン</t>
    </rPh>
    <phoneticPr fontId="45"/>
  </si>
  <si>
    <t>地域づくり推進基金</t>
    <rPh sb="0" eb="2">
      <t>チイキ</t>
    </rPh>
    <rPh sb="5" eb="7">
      <t>スイシン</t>
    </rPh>
    <rPh sb="7" eb="9">
      <t>キキン</t>
    </rPh>
    <phoneticPr fontId="45"/>
  </si>
  <si>
    <t>月ヶ瀬八幡橋維持管理基金</t>
    <rPh sb="0" eb="3">
      <t>ツキガセ</t>
    </rPh>
    <rPh sb="3" eb="5">
      <t>ヤワタ</t>
    </rPh>
    <rPh sb="5" eb="6">
      <t>ハシ</t>
    </rPh>
    <rPh sb="6" eb="8">
      <t>イジ</t>
    </rPh>
    <rPh sb="8" eb="10">
      <t>カンリ</t>
    </rPh>
    <rPh sb="10" eb="12">
      <t>キキン</t>
    </rPh>
    <phoneticPr fontId="45"/>
  </si>
  <si>
    <t>地域振興基金</t>
    <rPh sb="0" eb="2">
      <t>チイキ</t>
    </rPh>
    <rPh sb="2" eb="4">
      <t>シンコウ</t>
    </rPh>
    <rPh sb="4" eb="6">
      <t>キキン</t>
    </rPh>
    <phoneticPr fontId="45"/>
  </si>
  <si>
    <t>教育振興基金</t>
    <rPh sb="0" eb="2">
      <t>キョウイク</t>
    </rPh>
    <rPh sb="2" eb="4">
      <t>シンコウ</t>
    </rPh>
    <rPh sb="4" eb="6">
      <t>キキン</t>
    </rPh>
    <phoneticPr fontId="45"/>
  </si>
  <si>
    <t>心のふるさと応援基金</t>
    <rPh sb="0" eb="1">
      <t>ココロ</t>
    </rPh>
    <rPh sb="6" eb="8">
      <t>オウエン</t>
    </rPh>
    <rPh sb="8" eb="10">
      <t>キキン</t>
    </rPh>
    <phoneticPr fontId="45"/>
  </si>
  <si>
    <t>（2）負債項目の明細</t>
    <rPh sb="3" eb="5">
      <t>フサイ</t>
    </rPh>
    <rPh sb="5" eb="7">
      <t>コウモク</t>
    </rPh>
    <rPh sb="8" eb="10">
      <t>メイサイ</t>
    </rPh>
    <phoneticPr fontId="3"/>
  </si>
  <si>
    <t>①地方債（借入先別）の明細</t>
    <rPh sb="1" eb="4">
      <t>チホウサイ</t>
    </rPh>
    <rPh sb="5" eb="7">
      <t>カリイレ</t>
    </rPh>
    <rPh sb="7" eb="8">
      <t>サキ</t>
    </rPh>
    <rPh sb="8" eb="9">
      <t>ベツ</t>
    </rPh>
    <rPh sb="11" eb="13">
      <t>メイサイ</t>
    </rPh>
    <phoneticPr fontId="3"/>
  </si>
  <si>
    <t>（単位：千円）</t>
    <phoneticPr fontId="3"/>
  </si>
  <si>
    <t>地方債残高</t>
    <rPh sb="0" eb="3">
      <t>チホウサイ</t>
    </rPh>
    <rPh sb="3" eb="5">
      <t>ザンダカ</t>
    </rPh>
    <phoneticPr fontId="3"/>
  </si>
  <si>
    <t>政府資金</t>
    <rPh sb="0" eb="2">
      <t>セイフ</t>
    </rPh>
    <rPh sb="2" eb="4">
      <t>シキン</t>
    </rPh>
    <phoneticPr fontId="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</si>
  <si>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"/>
  </si>
  <si>
    <t>市中銀行</t>
    <rPh sb="0" eb="2">
      <t>シチュウ</t>
    </rPh>
    <rPh sb="2" eb="4">
      <t>ギンコウ</t>
    </rPh>
    <phoneticPr fontId="3"/>
  </si>
  <si>
    <t>その他の
金融機関</t>
    <rPh sb="2" eb="3">
      <t>タ</t>
    </rPh>
    <rPh sb="5" eb="7">
      <t>キンユウ</t>
    </rPh>
    <rPh sb="7" eb="9">
      <t>キカン</t>
    </rPh>
    <phoneticPr fontId="3"/>
  </si>
  <si>
    <t>市場公募債</t>
    <rPh sb="0" eb="2">
      <t>シジョウ</t>
    </rPh>
    <rPh sb="2" eb="5">
      <t>コウボサイ</t>
    </rPh>
    <phoneticPr fontId="3"/>
  </si>
  <si>
    <t>うち１年内償還予定</t>
    <rPh sb="3" eb="4">
      <t>ネン</t>
    </rPh>
    <rPh sb="4" eb="5">
      <t>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</si>
  <si>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</si>
  <si>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</si>
  <si>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3"/>
  </si>
  <si>
    <t>　　一般公共事業</t>
    <rPh sb="2" eb="4">
      <t>イッパン</t>
    </rPh>
    <rPh sb="4" eb="6">
      <t>コウキョウ</t>
    </rPh>
    <rPh sb="6" eb="8">
      <t>ジギョウ</t>
    </rPh>
    <phoneticPr fontId="3"/>
  </si>
  <si>
    <t>　　公営住宅建設</t>
    <rPh sb="2" eb="4">
      <t>コウエイ</t>
    </rPh>
    <rPh sb="4" eb="6">
      <t>ジュウタク</t>
    </rPh>
    <rPh sb="6" eb="8">
      <t>ケンセツ</t>
    </rPh>
    <phoneticPr fontId="3"/>
  </si>
  <si>
    <t>　　災害復旧</t>
    <rPh sb="2" eb="4">
      <t>サイガイ</t>
    </rPh>
    <rPh sb="4" eb="6">
      <t>フッキュウ</t>
    </rPh>
    <phoneticPr fontId="3"/>
  </si>
  <si>
    <t>　　教育・福祉施設</t>
    <rPh sb="2" eb="4">
      <t>キョウイク</t>
    </rPh>
    <rPh sb="5" eb="7">
      <t>フクシ</t>
    </rPh>
    <rPh sb="7" eb="9">
      <t>シセツ</t>
    </rPh>
    <phoneticPr fontId="3"/>
  </si>
  <si>
    <t>　　一般単独事業</t>
    <rPh sb="2" eb="4">
      <t>イッパン</t>
    </rPh>
    <rPh sb="4" eb="6">
      <t>タンドク</t>
    </rPh>
    <rPh sb="6" eb="8">
      <t>ジギョウ</t>
    </rPh>
    <phoneticPr fontId="3"/>
  </si>
  <si>
    <t>【特別分】</t>
    <rPh sb="1" eb="3">
      <t>トクベツ</t>
    </rPh>
    <rPh sb="3" eb="4">
      <t>ブン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</si>
  <si>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"/>
  </si>
  <si>
    <t>　　減税補てん債</t>
    <rPh sb="2" eb="4">
      <t>ゲンゼイ</t>
    </rPh>
    <rPh sb="4" eb="5">
      <t>ホ</t>
    </rPh>
    <rPh sb="7" eb="8">
      <t>サイ</t>
    </rPh>
    <phoneticPr fontId="3"/>
  </si>
  <si>
    <t>　　退職手当債</t>
    <rPh sb="2" eb="4">
      <t>タイショク</t>
    </rPh>
    <rPh sb="4" eb="6">
      <t>テアテ</t>
    </rPh>
    <rPh sb="6" eb="7">
      <t>サイ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</si>
  <si>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</si>
  <si>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3"/>
  </si>
  <si>
    <t>1.5％超
2.0％以下</t>
    <rPh sb="4" eb="5">
      <t>チョウ</t>
    </rPh>
    <rPh sb="10" eb="12">
      <t>イカ</t>
    </rPh>
    <phoneticPr fontId="3"/>
  </si>
  <si>
    <t>2.0％超
2.5％以下</t>
    <rPh sb="4" eb="5">
      <t>チョウ</t>
    </rPh>
    <rPh sb="10" eb="12">
      <t>イカ</t>
    </rPh>
    <phoneticPr fontId="3"/>
  </si>
  <si>
    <t>2.5％超
3.0％以下</t>
    <rPh sb="4" eb="5">
      <t>チョウ</t>
    </rPh>
    <rPh sb="10" eb="12">
      <t>イカ</t>
    </rPh>
    <phoneticPr fontId="3"/>
  </si>
  <si>
    <t>3.0％超
3.5％以下</t>
    <rPh sb="4" eb="5">
      <t>チョウ</t>
    </rPh>
    <rPh sb="10" eb="12">
      <t>イカ</t>
    </rPh>
    <phoneticPr fontId="3"/>
  </si>
  <si>
    <t>3.5％超
4.0％以下</t>
    <rPh sb="4" eb="5">
      <t>チョウ</t>
    </rPh>
    <rPh sb="10" eb="12">
      <t>イカ</t>
    </rPh>
    <phoneticPr fontId="3"/>
  </si>
  <si>
    <t>4.0％超</t>
    <rPh sb="4" eb="5">
      <t>チョウ</t>
    </rPh>
    <phoneticPr fontId="3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</si>
  <si>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</si>
  <si>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</si>
  <si>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（単位：千円）</t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</si>
  <si>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</si>
  <si>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</si>
  <si>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</si>
  <si>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</si>
  <si>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</si>
  <si>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</si>
  <si>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</si>
  <si>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</si>
  <si>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</si>
  <si>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</si>
  <si>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"/>
  </si>
  <si>
    <t>契約条項の概要</t>
    <rPh sb="0" eb="2">
      <t>ケイヤク</t>
    </rPh>
    <rPh sb="2" eb="4">
      <t>ジョウコウ</t>
    </rPh>
    <rPh sb="5" eb="7">
      <t>ガイヨウ</t>
    </rPh>
    <phoneticPr fontId="3"/>
  </si>
  <si>
    <t>該当なし</t>
    <rPh sb="0" eb="2">
      <t>ガイトウ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</si>
  <si>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</si>
  <si>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（1）補助金等の明細</t>
    <rPh sb="3" eb="6">
      <t>ホジョキン</t>
    </rPh>
    <rPh sb="6" eb="7">
      <t>トウ</t>
    </rPh>
    <rPh sb="8" eb="10">
      <t>メイサイ</t>
    </rPh>
    <phoneticPr fontId="3"/>
  </si>
  <si>
    <t>（単位：千円）</t>
    <phoneticPr fontId="3"/>
  </si>
  <si>
    <t>名称</t>
    <rPh sb="0" eb="2">
      <t>メイショウ</t>
    </rPh>
    <phoneticPr fontId="3"/>
  </si>
  <si>
    <t>相手先</t>
    <rPh sb="0" eb="3">
      <t>アイテサキ</t>
    </rPh>
    <phoneticPr fontId="3"/>
  </si>
  <si>
    <t>支出目的</t>
    <rPh sb="0" eb="2">
      <t>シシュツ</t>
    </rPh>
    <rPh sb="2" eb="4">
      <t>モクテキ</t>
    </rPh>
    <phoneticPr fontId="3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</si>
  <si>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3"/>
  </si>
  <si>
    <t>その他の補助金等</t>
    <rPh sb="2" eb="3">
      <t>タ</t>
    </rPh>
    <rPh sb="4" eb="7">
      <t>ホジョキン</t>
    </rPh>
    <rPh sb="7" eb="8">
      <t>トウ</t>
    </rPh>
    <phoneticPr fontId="3"/>
  </si>
  <si>
    <t>③投資及び出資金の明細</t>
    <rPh sb="1" eb="3">
      <t>トウシ</t>
    </rPh>
    <rPh sb="3" eb="4">
      <t>オヨ</t>
    </rPh>
    <rPh sb="5" eb="8">
      <t>シュッシキン</t>
    </rPh>
    <rPh sb="9" eb="11">
      <t>メイサイ</t>
    </rPh>
    <phoneticPr fontId="9"/>
  </si>
  <si>
    <t>住宅新築資金等貸付金特別会計</t>
    <rPh sb="4" eb="6">
      <t>シキン</t>
    </rPh>
    <rPh sb="6" eb="7">
      <t>トウ</t>
    </rPh>
    <rPh sb="7" eb="9">
      <t>カシツケ</t>
    </rPh>
    <phoneticPr fontId="36"/>
  </si>
  <si>
    <t>貸借対照表計上額_x000D_
(A) X (B)_x000D_
(C)</t>
    <phoneticPr fontId="9"/>
  </si>
  <si>
    <t>減債基金（財政課分）</t>
    <rPh sb="0" eb="2">
      <t>ゲンサイ</t>
    </rPh>
    <rPh sb="2" eb="4">
      <t>キキン</t>
    </rPh>
    <phoneticPr fontId="45"/>
  </si>
  <si>
    <t>森林活性化推進基金</t>
    <rPh sb="0" eb="2">
      <t>シンリン</t>
    </rPh>
    <rPh sb="2" eb="5">
      <t>カッセイカ</t>
    </rPh>
    <rPh sb="5" eb="7">
      <t>スイシン</t>
    </rPh>
    <rPh sb="7" eb="9">
      <t>キキン</t>
    </rPh>
    <phoneticPr fontId="45"/>
  </si>
  <si>
    <t>対象団体</t>
    <rPh sb="0" eb="2">
      <t>タイショウ</t>
    </rPh>
    <rPh sb="2" eb="4">
      <t>ダンタイ</t>
    </rPh>
    <phoneticPr fontId="25"/>
  </si>
  <si>
    <t>その他</t>
    <rPh sb="2" eb="3">
      <t>タ</t>
    </rPh>
    <phoneticPr fontId="25"/>
  </si>
  <si>
    <t>児童相談所基金</t>
    <rPh sb="0" eb="2">
      <t>ジドウ</t>
    </rPh>
    <rPh sb="2" eb="5">
      <t>ソウダンショ</t>
    </rPh>
    <rPh sb="5" eb="7">
      <t>キキン</t>
    </rPh>
    <phoneticPr fontId="45"/>
  </si>
  <si>
    <t>-</t>
    <phoneticPr fontId="3"/>
  </si>
  <si>
    <t>　　たばこ税</t>
    <rPh sb="5" eb="6">
      <t>ゼイ</t>
    </rPh>
    <phoneticPr fontId="3"/>
  </si>
  <si>
    <t>　　生活保護費等返還金</t>
    <phoneticPr fontId="12"/>
  </si>
  <si>
    <t>　　学校給食費</t>
    <rPh sb="2" eb="4">
      <t>ガッコウ</t>
    </rPh>
    <rPh sb="4" eb="6">
      <t>キュウショク</t>
    </rPh>
    <rPh sb="6" eb="7">
      <t>ヒ</t>
    </rPh>
    <phoneticPr fontId="12"/>
  </si>
  <si>
    <t>都市計画</t>
    <rPh sb="0" eb="2">
      <t>トシ</t>
    </rPh>
    <rPh sb="2" eb="4">
      <t>ケイカク</t>
    </rPh>
    <phoneticPr fontId="36"/>
  </si>
  <si>
    <t>福祉</t>
    <phoneticPr fontId="36"/>
  </si>
  <si>
    <t>河川</t>
    <rPh sb="0" eb="2">
      <t>カセン</t>
    </rPh>
    <phoneticPr fontId="36"/>
  </si>
  <si>
    <t>市民文化振興基金</t>
    <rPh sb="0" eb="2">
      <t>シミン</t>
    </rPh>
    <rPh sb="2" eb="4">
      <t>ブンカ</t>
    </rPh>
    <rPh sb="4" eb="6">
      <t>シンコウ</t>
    </rPh>
    <rPh sb="6" eb="8">
      <t>キキン</t>
    </rPh>
    <phoneticPr fontId="36"/>
  </si>
  <si>
    <t>まち・ひと・しごと創生基金</t>
    <rPh sb="9" eb="11">
      <t>ソウセイ</t>
    </rPh>
    <rPh sb="11" eb="13">
      <t>キキン</t>
    </rPh>
    <phoneticPr fontId="45"/>
  </si>
  <si>
    <t>-</t>
    <phoneticPr fontId="48"/>
  </si>
  <si>
    <t>合計</t>
    <rPh sb="0" eb="2">
      <t>ゴウケイ</t>
    </rPh>
    <phoneticPr fontId="7"/>
  </si>
  <si>
    <t>南都銀行</t>
    <rPh sb="0" eb="2">
      <t>ナント</t>
    </rPh>
    <rPh sb="2" eb="4">
      <t>ギンコウ</t>
    </rPh>
    <phoneticPr fontId="7"/>
  </si>
  <si>
    <t>近鉄グループホールディングス</t>
    <rPh sb="0" eb="2">
      <t>キンテツ</t>
    </rPh>
    <phoneticPr fontId="7"/>
  </si>
  <si>
    <t>一般財団法人奈良市総合財団</t>
    <rPh sb="0" eb="2">
      <t>イッパン</t>
    </rPh>
    <rPh sb="2" eb="4">
      <t>ザイダン</t>
    </rPh>
    <rPh sb="4" eb="6">
      <t>ホウジン</t>
    </rPh>
    <rPh sb="6" eb="9">
      <t>ナラシ</t>
    </rPh>
    <rPh sb="9" eb="11">
      <t>ソウゴウ</t>
    </rPh>
    <rPh sb="11" eb="13">
      <t>ザイダン</t>
    </rPh>
    <phoneticPr fontId="7"/>
  </si>
  <si>
    <t>公益財団法人奈良市生涯学習財団</t>
    <rPh sb="0" eb="2">
      <t>コウエキ</t>
    </rPh>
    <rPh sb="2" eb="4">
      <t>ザイダン</t>
    </rPh>
    <rPh sb="4" eb="6">
      <t>ホウジン</t>
    </rPh>
    <rPh sb="6" eb="9">
      <t>ナラシ</t>
    </rPh>
    <rPh sb="9" eb="11">
      <t>ショウガイ</t>
    </rPh>
    <rPh sb="11" eb="13">
      <t>ガクシュウ</t>
    </rPh>
    <rPh sb="13" eb="15">
      <t>ザイダン</t>
    </rPh>
    <phoneticPr fontId="7"/>
  </si>
  <si>
    <t>株式会社奈良市清美公社</t>
    <rPh sb="0" eb="2">
      <t>カブシキ</t>
    </rPh>
    <rPh sb="2" eb="4">
      <t>カイシャ</t>
    </rPh>
    <rPh sb="4" eb="7">
      <t>ナラシ</t>
    </rPh>
    <rPh sb="7" eb="9">
      <t>セイビ</t>
    </rPh>
    <rPh sb="9" eb="11">
      <t>コウシャ</t>
    </rPh>
    <phoneticPr fontId="7"/>
  </si>
  <si>
    <t>奈良市市街地開発株式会社</t>
    <rPh sb="0" eb="3">
      <t>ナラシ</t>
    </rPh>
    <rPh sb="3" eb="6">
      <t>シガイチ</t>
    </rPh>
    <rPh sb="6" eb="8">
      <t>カイハツ</t>
    </rPh>
    <rPh sb="8" eb="10">
      <t>カブシキ</t>
    </rPh>
    <rPh sb="10" eb="12">
      <t>カイシャ</t>
    </rPh>
    <phoneticPr fontId="7"/>
  </si>
  <si>
    <t>奈良ゴルフ場株式会社</t>
    <rPh sb="0" eb="2">
      <t>ナラ</t>
    </rPh>
    <rPh sb="5" eb="6">
      <t>バ</t>
    </rPh>
    <rPh sb="6" eb="8">
      <t>カブシキ</t>
    </rPh>
    <rPh sb="8" eb="10">
      <t>カイシャ</t>
    </rPh>
    <phoneticPr fontId="7"/>
  </si>
  <si>
    <t>奈良観光土地株式会社</t>
    <rPh sb="0" eb="2">
      <t>ナラ</t>
    </rPh>
    <rPh sb="2" eb="4">
      <t>カンコウ</t>
    </rPh>
    <rPh sb="4" eb="6">
      <t>トチ</t>
    </rPh>
    <rPh sb="6" eb="8">
      <t>カブシキ</t>
    </rPh>
    <rPh sb="8" eb="10">
      <t>カイシャ</t>
    </rPh>
    <phoneticPr fontId="7"/>
  </si>
  <si>
    <t>奈良テレビ放送株式会社</t>
    <rPh sb="0" eb="2">
      <t>ナラ</t>
    </rPh>
    <rPh sb="5" eb="7">
      <t>ホウソウ</t>
    </rPh>
    <rPh sb="7" eb="9">
      <t>カブシキ</t>
    </rPh>
    <rPh sb="9" eb="11">
      <t>カイシャ</t>
    </rPh>
    <phoneticPr fontId="7"/>
  </si>
  <si>
    <t>株式会社奈良シティエフエムコミュニケーションズ</t>
    <rPh sb="0" eb="2">
      <t>カブシキ</t>
    </rPh>
    <rPh sb="2" eb="4">
      <t>カイシャ</t>
    </rPh>
    <rPh sb="4" eb="6">
      <t>ナラ</t>
    </rPh>
    <phoneticPr fontId="7"/>
  </si>
  <si>
    <t>株式会社新都市ライフホールディングス</t>
    <rPh sb="0" eb="2">
      <t>カブシキ</t>
    </rPh>
    <rPh sb="2" eb="4">
      <t>カイシャ</t>
    </rPh>
    <rPh sb="4" eb="7">
      <t>シントシ</t>
    </rPh>
    <phoneticPr fontId="7"/>
  </si>
  <si>
    <t>株式会社奈良中国文化村</t>
    <rPh sb="0" eb="2">
      <t>カブシキ</t>
    </rPh>
    <rPh sb="2" eb="4">
      <t>カイシャ</t>
    </rPh>
    <rPh sb="4" eb="6">
      <t>ナラ</t>
    </rPh>
    <rPh sb="6" eb="8">
      <t>チュウゴク</t>
    </rPh>
    <rPh sb="8" eb="11">
      <t>ブンカムラ</t>
    </rPh>
    <phoneticPr fontId="7"/>
  </si>
  <si>
    <t>近鉄ケーブルネットワーク株式会社</t>
    <rPh sb="0" eb="2">
      <t>キンテツ</t>
    </rPh>
    <rPh sb="12" eb="14">
      <t>カブシキ</t>
    </rPh>
    <rPh sb="14" eb="16">
      <t>カイシャ</t>
    </rPh>
    <phoneticPr fontId="7"/>
  </si>
  <si>
    <t>こまどりケーブル株式会社</t>
    <rPh sb="8" eb="10">
      <t>カブシキ</t>
    </rPh>
    <rPh sb="10" eb="12">
      <t>カイシャ</t>
    </rPh>
    <phoneticPr fontId="7"/>
  </si>
  <si>
    <t>奈良生駒高速鉄道株式会社</t>
    <rPh sb="0" eb="2">
      <t>ナラ</t>
    </rPh>
    <rPh sb="2" eb="4">
      <t>イコマ</t>
    </rPh>
    <rPh sb="4" eb="6">
      <t>コウソク</t>
    </rPh>
    <rPh sb="6" eb="8">
      <t>テツドウ</t>
    </rPh>
    <rPh sb="8" eb="10">
      <t>カブシキ</t>
    </rPh>
    <rPh sb="10" eb="12">
      <t>カイシャ</t>
    </rPh>
    <phoneticPr fontId="7"/>
  </si>
  <si>
    <t>奈良県信用保証協会</t>
    <rPh sb="0" eb="3">
      <t>ナラケン</t>
    </rPh>
    <rPh sb="3" eb="5">
      <t>シンヨウ</t>
    </rPh>
    <rPh sb="5" eb="7">
      <t>ホショウ</t>
    </rPh>
    <rPh sb="7" eb="9">
      <t>キョウカイ</t>
    </rPh>
    <phoneticPr fontId="7"/>
  </si>
  <si>
    <t>公益財団法人奈良県労働者福祉協議会</t>
    <rPh sb="0" eb="2">
      <t>コウエキ</t>
    </rPh>
    <rPh sb="2" eb="4">
      <t>ザイダン</t>
    </rPh>
    <rPh sb="4" eb="6">
      <t>ホウジン</t>
    </rPh>
    <rPh sb="6" eb="9">
      <t>ナラケン</t>
    </rPh>
    <rPh sb="9" eb="12">
      <t>ロウドウシャ</t>
    </rPh>
    <rPh sb="12" eb="14">
      <t>フクシ</t>
    </rPh>
    <rPh sb="14" eb="17">
      <t>キョウギカイ</t>
    </rPh>
    <phoneticPr fontId="7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</si>
  <si>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7"/>
  </si>
  <si>
    <t>奈良県農業信用基金協会</t>
    <rPh sb="0" eb="3">
      <t>ナラケン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7"/>
  </si>
  <si>
    <t>一般社団法人奈良県畜産会</t>
    <rPh sb="0" eb="2">
      <t>イッパン</t>
    </rPh>
    <rPh sb="2" eb="4">
      <t>シャダン</t>
    </rPh>
    <rPh sb="4" eb="6">
      <t>ホウジン</t>
    </rPh>
    <rPh sb="6" eb="8">
      <t>ナラ</t>
    </rPh>
    <rPh sb="8" eb="9">
      <t>ケン</t>
    </rPh>
    <rPh sb="9" eb="11">
      <t>チクサン</t>
    </rPh>
    <rPh sb="11" eb="12">
      <t>カイ</t>
    </rPh>
    <phoneticPr fontId="7"/>
  </si>
  <si>
    <t>公益財団法人なら担い手・農地サポートセンター</t>
    <rPh sb="0" eb="2">
      <t>コウエキ</t>
    </rPh>
    <rPh sb="2" eb="4">
      <t>ザイダン</t>
    </rPh>
    <rPh sb="4" eb="6">
      <t>ホウジン</t>
    </rPh>
    <rPh sb="8" eb="9">
      <t>ニナ</t>
    </rPh>
    <rPh sb="10" eb="11">
      <t>テ</t>
    </rPh>
    <rPh sb="12" eb="14">
      <t>ノウチ</t>
    </rPh>
    <phoneticPr fontId="7"/>
  </si>
  <si>
    <t>一般社団法人奈良県野菜価格安定基金</t>
    <rPh sb="0" eb="2">
      <t>イッパン</t>
    </rPh>
    <rPh sb="2" eb="4">
      <t>シャダン</t>
    </rPh>
    <rPh sb="4" eb="6">
      <t>ホウジン</t>
    </rPh>
    <rPh sb="6" eb="9">
      <t>ナラケン</t>
    </rPh>
    <rPh sb="9" eb="11">
      <t>ヤサイ</t>
    </rPh>
    <rPh sb="11" eb="13">
      <t>カカク</t>
    </rPh>
    <rPh sb="13" eb="15">
      <t>アンテイ</t>
    </rPh>
    <rPh sb="15" eb="17">
      <t>キキン</t>
    </rPh>
    <phoneticPr fontId="7"/>
  </si>
  <si>
    <t>公益財団法人奈良県食肉公社</t>
    <rPh sb="0" eb="2">
      <t>コウエキ</t>
    </rPh>
    <rPh sb="2" eb="4">
      <t>ザイダン</t>
    </rPh>
    <rPh sb="4" eb="6">
      <t>ホウジン</t>
    </rPh>
    <rPh sb="6" eb="9">
      <t>ナラケン</t>
    </rPh>
    <rPh sb="9" eb="11">
      <t>ショクニク</t>
    </rPh>
    <rPh sb="11" eb="13">
      <t>コウシャ</t>
    </rPh>
    <phoneticPr fontId="7"/>
  </si>
  <si>
    <t>公益社団法人国立京都国際会館</t>
    <rPh sb="0" eb="2">
      <t>コウエキ</t>
    </rPh>
    <rPh sb="2" eb="4">
      <t>シャダン</t>
    </rPh>
    <rPh sb="4" eb="6">
      <t>ホウジン</t>
    </rPh>
    <rPh sb="6" eb="8">
      <t>コクリツ</t>
    </rPh>
    <rPh sb="8" eb="10">
      <t>キョウト</t>
    </rPh>
    <rPh sb="10" eb="12">
      <t>コクサイ</t>
    </rPh>
    <rPh sb="12" eb="14">
      <t>カイカン</t>
    </rPh>
    <phoneticPr fontId="7"/>
  </si>
  <si>
    <t>一般財団法人奈良県ビジターズビューロー</t>
    <rPh sb="0" eb="2">
      <t>イッパン</t>
    </rPh>
    <rPh sb="2" eb="4">
      <t>ザイダン</t>
    </rPh>
    <rPh sb="4" eb="6">
      <t>ホウジン</t>
    </rPh>
    <rPh sb="6" eb="9">
      <t>ナラケン</t>
    </rPh>
    <phoneticPr fontId="7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</si>
  <si>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7"/>
  </si>
  <si>
    <t>一般財団法人砂防フロンティア整備推進機構</t>
    <rPh sb="0" eb="2">
      <t>イッパン</t>
    </rPh>
    <rPh sb="2" eb="4">
      <t>ザイダン</t>
    </rPh>
    <rPh sb="4" eb="6">
      <t>ホウジン</t>
    </rPh>
    <rPh sb="6" eb="8">
      <t>サボウ</t>
    </rPh>
    <rPh sb="14" eb="16">
      <t>セイビ</t>
    </rPh>
    <rPh sb="16" eb="18">
      <t>スイシン</t>
    </rPh>
    <rPh sb="18" eb="20">
      <t>キコウ</t>
    </rPh>
    <phoneticPr fontId="7"/>
  </si>
  <si>
    <t>後期高齢者医療費負担経費</t>
  </si>
  <si>
    <t>認定こども園等施設型給付経費</t>
  </si>
  <si>
    <t>下水道事業会計繰出経費</t>
  </si>
  <si>
    <t>病院事業会計繰出経費</t>
  </si>
  <si>
    <t>ＪＲ関西本線高架化事業</t>
  </si>
  <si>
    <t>低所得者支援・定額減税補足給付金事業経費</t>
  </si>
  <si>
    <t>幼稚園施設等利用給付経費</t>
  </si>
  <si>
    <t>民間保育所運営補助経費</t>
  </si>
  <si>
    <t>児童福祉施設整備費補助事業</t>
  </si>
  <si>
    <t>老人福祉施設等整備費補助事業</t>
  </si>
  <si>
    <t>市単独土地改良整備補助事業</t>
  </si>
  <si>
    <t>　　住宅使用料</t>
    <phoneticPr fontId="3"/>
  </si>
  <si>
    <t>　　介護給付費等不正利得返還金</t>
    <rPh sb="2" eb="4">
      <t>カイゴ</t>
    </rPh>
    <rPh sb="4" eb="6">
      <t>キュウフ</t>
    </rPh>
    <rPh sb="6" eb="7">
      <t>ヒ</t>
    </rPh>
    <rPh sb="7" eb="8">
      <t>ナド</t>
    </rPh>
    <rPh sb="8" eb="10">
      <t>フセイ</t>
    </rPh>
    <rPh sb="10" eb="12">
      <t>リトク</t>
    </rPh>
    <rPh sb="12" eb="15">
      <t>ヘンカンキン</t>
    </rPh>
    <phoneticPr fontId="12"/>
  </si>
  <si>
    <t>　　家賃相当損害金</t>
    <rPh sb="2" eb="4">
      <t>ヤチン</t>
    </rPh>
    <rPh sb="4" eb="6">
      <t>ソウトウ</t>
    </rPh>
    <rPh sb="6" eb="9">
      <t>ソンガイキン</t>
    </rPh>
    <phoneticPr fontId="12"/>
  </si>
  <si>
    <t>　　環境清美工場維持管理費手数料</t>
    <rPh sb="2" eb="8">
      <t>カンキョウセイビコウジョウ</t>
    </rPh>
    <rPh sb="8" eb="10">
      <t>イジ</t>
    </rPh>
    <rPh sb="10" eb="12">
      <t>カンリ</t>
    </rPh>
    <rPh sb="12" eb="13">
      <t>ヒ</t>
    </rPh>
    <rPh sb="13" eb="16">
      <t>テスウリョウ</t>
    </rPh>
    <phoneticPr fontId="12"/>
  </si>
  <si>
    <t>認定こども園施設整備費補助事業</t>
  </si>
  <si>
    <t>認定こども園等運営補助経費</t>
  </si>
  <si>
    <t>小規模保育事業経費</t>
  </si>
  <si>
    <t>対象者</t>
    <rPh sb="0" eb="3">
      <t>タイショウシャ</t>
    </rPh>
    <phoneticPr fontId="36"/>
  </si>
  <si>
    <t>奈良県後期高齢者医療広域連合</t>
    <phoneticPr fontId="36"/>
  </si>
  <si>
    <t>対象団体</t>
    <rPh sb="0" eb="2">
      <t>タイショウ</t>
    </rPh>
    <rPh sb="2" eb="4">
      <t>ダンタイ</t>
    </rPh>
    <phoneticPr fontId="36"/>
  </si>
  <si>
    <t>奈良市企業局</t>
    <rPh sb="0" eb="3">
      <t>ナラシ</t>
    </rPh>
    <rPh sb="3" eb="5">
      <t>キギョウ</t>
    </rPh>
    <rPh sb="5" eb="6">
      <t>キョク</t>
    </rPh>
    <phoneticPr fontId="36"/>
  </si>
  <si>
    <t>奈良市市立病院</t>
    <rPh sb="0" eb="3">
      <t>ナラシ</t>
    </rPh>
    <rPh sb="3" eb="5">
      <t>シリツ</t>
    </rPh>
    <rPh sb="5" eb="7">
      <t>ビョウイン</t>
    </rPh>
    <phoneticPr fontId="36"/>
  </si>
  <si>
    <t>他会計繰出</t>
    <rPh sb="0" eb="1">
      <t>ホカ</t>
    </rPh>
    <rPh sb="1" eb="3">
      <t>カイケイ</t>
    </rPh>
    <rPh sb="3" eb="5">
      <t>クリダ</t>
    </rPh>
    <phoneticPr fontId="36"/>
  </si>
  <si>
    <t>時価単価
(B)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</si>
</sst>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_(* #,##0_);_(* \(#,##0\);_(* &quot;-&quot;_);_(@_)"/>
    <numFmt numFmtId="178" formatCode="#,##0_);\(#,##0\)"/>
    <numFmt numFmtId="179" formatCode="#,##0_);[Red]\(#,##0\)"/>
    <numFmt numFmtId="180" formatCode="#,##0,"/>
    <numFmt numFmtId="181" formatCode="#,###,"/>
    <numFmt numFmtId="182" formatCode="#,##0_ "/>
    <numFmt numFmtId="183" formatCode="#,##0.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indexed="8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b/>
      <sz val="10"/>
      <color rgb="FFFF0000"/>
      <name val="ＭＳ Ｐ明朝"/>
      <family val="1"/>
      <charset val="128"/>
    </font>
    <font>
      <sz val="6"/>
      <name val="ＭＳ ゴシック"/>
      <family val="2"/>
      <charset val="128"/>
    </font>
    <font>
      <sz val="9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7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10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1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8" fillId="0" borderId="0"/>
    <xf numFmtId="0" fontId="1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3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43" fillId="0" borderId="0"/>
  </cellStyleXfs>
  <cellXfs count="250">
    <xf numFmtId="0" fontId="0" fillId="0" borderId="0" xfId="0">
      <alignment vertical="center"/>
    </xf>
    <xf numFmtId="0" fontId="10" fillId="0" borderId="0" xfId="49" applyFont="1">
      <alignment vertical="center"/>
    </xf>
    <xf numFmtId="0" fontId="34" fillId="0" borderId="0" xfId="49" applyFont="1" applyBorder="1" applyAlignment="1">
      <alignment horizontal="right" vertical="center"/>
    </xf>
    <xf numFmtId="0" fontId="10" fillId="0" borderId="0" xfId="49" applyFont="1" applyFill="1">
      <alignment vertical="center"/>
    </xf>
    <xf numFmtId="0" fontId="10" fillId="0" borderId="0" xfId="49" applyFont="1" applyFill="1" applyBorder="1" applyAlignment="1">
      <alignment vertical="center"/>
    </xf>
    <xf numFmtId="0" fontId="34" fillId="0" borderId="0" xfId="49" applyFont="1" applyFill="1" applyBorder="1" applyAlignment="1">
      <alignment horizontal="right" vertical="center"/>
    </xf>
    <xf numFmtId="49" fontId="10" fillId="0" borderId="2" xfId="49" applyNumberFormat="1" applyFont="1" applyFill="1" applyBorder="1" applyAlignment="1">
      <alignment vertical="center" wrapText="1"/>
    </xf>
    <xf numFmtId="178" fontId="10" fillId="0" borderId="2" xfId="49" applyNumberFormat="1" applyFont="1" applyFill="1" applyBorder="1" applyAlignment="1">
      <alignment horizontal="right" vertical="center" shrinkToFit="1"/>
    </xf>
    <xf numFmtId="178" fontId="10" fillId="0" borderId="2" xfId="49" applyNumberFormat="1" applyFont="1" applyBorder="1" applyAlignment="1">
      <alignment horizontal="right" vertical="center" shrinkToFit="1"/>
    </xf>
    <xf numFmtId="178" fontId="10" fillId="0" borderId="2" xfId="49" applyNumberFormat="1" applyFont="1" applyBorder="1" applyAlignment="1">
      <alignment horizontal="center" vertical="center" shrinkToFit="1"/>
    </xf>
    <xf numFmtId="176" fontId="15" fillId="0" borderId="0" xfId="48" applyNumberFormat="1" applyFont="1" applyAlignment="1">
      <alignment vertical="center"/>
    </xf>
    <xf numFmtId="176" fontId="37" fillId="0" borderId="0" xfId="48" applyNumberFormat="1" applyFont="1" applyAlignment="1">
      <alignment horizontal="right" vertical="center"/>
    </xf>
    <xf numFmtId="0" fontId="10" fillId="0" borderId="3" xfId="49" applyFont="1" applyBorder="1" applyAlignment="1">
      <alignment vertical="center"/>
    </xf>
    <xf numFmtId="49" fontId="10" fillId="0" borderId="2" xfId="49" applyNumberFormat="1" applyFont="1" applyBorder="1" applyAlignment="1">
      <alignment vertical="center" wrapText="1"/>
    </xf>
    <xf numFmtId="3" fontId="39" fillId="0" borderId="0" xfId="0" applyNumberFormat="1" applyFont="1" applyAlignment="1"/>
    <xf numFmtId="3" fontId="35" fillId="0" borderId="0" xfId="0" applyNumberFormat="1" applyFont="1" applyAlignment="1"/>
    <xf numFmtId="3" fontId="35" fillId="0" borderId="0" xfId="0" applyNumberFormat="1" applyFont="1" applyAlignment="1">
      <alignment horizontal="right"/>
    </xf>
    <xf numFmtId="0" fontId="40" fillId="0" borderId="0" xfId="49" applyFont="1" applyFill="1">
      <alignment vertical="center"/>
    </xf>
    <xf numFmtId="0" fontId="40" fillId="0" borderId="0" xfId="49" applyFont="1" applyFill="1" applyBorder="1" applyAlignment="1">
      <alignment vertical="center"/>
    </xf>
    <xf numFmtId="0" fontId="35" fillId="0" borderId="0" xfId="49" applyFont="1" applyFill="1" applyBorder="1" applyAlignment="1">
      <alignment horizontal="right" vertical="center"/>
    </xf>
    <xf numFmtId="0" fontId="40" fillId="0" borderId="0" xfId="49" applyFont="1">
      <alignment vertical="center"/>
    </xf>
    <xf numFmtId="0" fontId="40" fillId="0" borderId="2" xfId="49" applyFont="1" applyFill="1" applyBorder="1" applyAlignment="1">
      <alignment horizontal="center" vertical="center" wrapText="1"/>
    </xf>
    <xf numFmtId="0" fontId="35" fillId="0" borderId="4" xfId="49" applyFont="1" applyFill="1" applyBorder="1" applyAlignment="1">
      <alignment horizontal="left" vertical="center"/>
    </xf>
    <xf numFmtId="0" fontId="35" fillId="0" borderId="2" xfId="49" applyFont="1" applyFill="1" applyBorder="1" applyAlignment="1">
      <alignment horizontal="center" vertical="center" wrapText="1"/>
    </xf>
    <xf numFmtId="49" fontId="40" fillId="0" borderId="2" xfId="49" applyNumberFormat="1" applyFont="1" applyFill="1" applyBorder="1" applyAlignment="1">
      <alignment vertical="center" wrapText="1"/>
    </xf>
    <xf numFmtId="176" fontId="40" fillId="0" borderId="2" xfId="49" applyNumberFormat="1" applyFont="1" applyFill="1" applyBorder="1" applyAlignment="1">
      <alignment horizontal="right" vertical="center" shrinkToFit="1"/>
    </xf>
    <xf numFmtId="49" fontId="40" fillId="0" borderId="2" xfId="49" applyNumberFormat="1" applyFont="1" applyFill="1" applyBorder="1" applyAlignment="1">
      <alignment horizontal="center" vertical="center" wrapText="1"/>
    </xf>
    <xf numFmtId="0" fontId="41" fillId="0" borderId="0" xfId="49" applyFont="1">
      <alignment vertical="center"/>
    </xf>
    <xf numFmtId="0" fontId="10" fillId="0" borderId="0" xfId="49" applyFont="1" applyAlignment="1">
      <alignment horizontal="right" vertical="center"/>
    </xf>
    <xf numFmtId="0" fontId="10" fillId="0" borderId="3" xfId="49" applyFont="1" applyBorder="1">
      <alignment vertical="center"/>
    </xf>
    <xf numFmtId="178" fontId="10" fillId="0" borderId="3" xfId="49" applyNumberFormat="1" applyFont="1" applyBorder="1">
      <alignment vertical="center"/>
    </xf>
    <xf numFmtId="178" fontId="10" fillId="0" borderId="2" xfId="49" applyNumberFormat="1" applyFont="1" applyFill="1" applyBorder="1">
      <alignment vertical="center"/>
    </xf>
    <xf numFmtId="176" fontId="15" fillId="0" borderId="0" xfId="48" applyNumberFormat="1" applyFont="1" applyAlignment="1">
      <alignment vertical="center" wrapText="1"/>
    </xf>
    <xf numFmtId="0" fontId="15" fillId="0" borderId="0" xfId="48" applyFont="1" applyAlignment="1">
      <alignment vertical="center"/>
    </xf>
    <xf numFmtId="0" fontId="44" fillId="0" borderId="0" xfId="48" applyFont="1" applyAlignment="1">
      <alignment vertical="center"/>
    </xf>
    <xf numFmtId="0" fontId="15" fillId="0" borderId="0" xfId="48" applyFont="1"/>
    <xf numFmtId="0" fontId="15" fillId="0" borderId="0" xfId="48" applyFont="1" applyBorder="1" applyAlignment="1">
      <alignment vertical="center"/>
    </xf>
    <xf numFmtId="0" fontId="35" fillId="0" borderId="19" xfId="48" applyFont="1" applyBorder="1" applyAlignment="1">
      <alignment vertical="center"/>
    </xf>
    <xf numFmtId="0" fontId="35" fillId="0" borderId="0" xfId="48" applyFont="1" applyBorder="1" applyAlignment="1">
      <alignment horizontal="center" vertical="center"/>
    </xf>
    <xf numFmtId="0" fontId="35" fillId="0" borderId="0" xfId="48" applyFont="1" applyBorder="1" applyAlignment="1">
      <alignment horizontal="right" vertical="center"/>
    </xf>
    <xf numFmtId="0" fontId="15" fillId="0" borderId="0" xfId="49" applyFont="1" applyBorder="1" applyAlignment="1">
      <alignment horizontal="left" vertical="center"/>
    </xf>
    <xf numFmtId="0" fontId="15" fillId="0" borderId="0" xfId="49" applyFont="1" applyBorder="1">
      <alignment vertical="center"/>
    </xf>
    <xf numFmtId="0" fontId="15" fillId="0" borderId="19" xfId="49" applyFont="1" applyBorder="1" applyAlignment="1">
      <alignment vertical="center"/>
    </xf>
    <xf numFmtId="176" fontId="15" fillId="0" borderId="2" xfId="49" applyNumberFormat="1" applyFont="1" applyFill="1" applyBorder="1" applyAlignment="1">
      <alignment vertical="center" wrapText="1"/>
    </xf>
    <xf numFmtId="176" fontId="15" fillId="0" borderId="2" xfId="49" applyNumberFormat="1" applyFont="1" applyFill="1" applyBorder="1" applyAlignment="1">
      <alignment horizontal="right" vertical="center" wrapText="1"/>
    </xf>
    <xf numFmtId="3" fontId="35" fillId="35" borderId="2" xfId="0" applyNumberFormat="1" applyFont="1" applyFill="1" applyBorder="1" applyAlignment="1">
      <alignment horizontal="center" vertical="center" wrapText="1"/>
    </xf>
    <xf numFmtId="3" fontId="35" fillId="35" borderId="2" xfId="0" applyNumberFormat="1" applyFont="1" applyFill="1" applyBorder="1" applyAlignment="1">
      <alignment horizontal="center" vertical="center"/>
    </xf>
    <xf numFmtId="0" fontId="35" fillId="35" borderId="2" xfId="48" applyFont="1" applyFill="1" applyBorder="1" applyAlignment="1">
      <alignment horizontal="center" vertical="center" wrapText="1"/>
    </xf>
    <xf numFmtId="0" fontId="40" fillId="35" borderId="2" xfId="49" applyFont="1" applyFill="1" applyBorder="1" applyAlignment="1">
      <alignment horizontal="center" vertical="center" wrapText="1"/>
    </xf>
    <xf numFmtId="0" fontId="10" fillId="35" borderId="2" xfId="49" applyFont="1" applyFill="1" applyBorder="1" applyAlignment="1">
      <alignment horizontal="center" vertical="center"/>
    </xf>
    <xf numFmtId="0" fontId="10" fillId="35" borderId="2" xfId="49" applyFont="1" applyFill="1" applyBorder="1" applyAlignment="1">
      <alignment horizontal="center" vertical="center" wrapText="1"/>
    </xf>
    <xf numFmtId="176" fontId="15" fillId="35" borderId="2" xfId="48" applyNumberFormat="1" applyFont="1" applyFill="1" applyBorder="1" applyAlignment="1">
      <alignment horizontal="center" vertical="center"/>
    </xf>
    <xf numFmtId="176" fontId="15" fillId="35" borderId="2" xfId="48" applyNumberFormat="1" applyFont="1" applyFill="1" applyBorder="1" applyAlignment="1">
      <alignment horizontal="distributed" vertical="center" justifyLastLine="1"/>
    </xf>
    <xf numFmtId="0" fontId="10" fillId="35" borderId="3" xfId="49" applyFont="1" applyFill="1" applyBorder="1" applyAlignment="1">
      <alignment horizontal="center" vertical="center"/>
    </xf>
    <xf numFmtId="0" fontId="34" fillId="35" borderId="2" xfId="0" applyFont="1" applyFill="1" applyBorder="1" applyAlignment="1">
      <alignment horizontal="center" vertical="center" wrapText="1"/>
    </xf>
    <xf numFmtId="178" fontId="34" fillId="0" borderId="5" xfId="49" applyNumberFormat="1" applyFont="1" applyFill="1" applyBorder="1">
      <alignment vertical="center"/>
    </xf>
    <xf numFmtId="176" fontId="34" fillId="0" borderId="5" xfId="49" applyNumberFormat="1" applyFont="1" applyFill="1" applyBorder="1">
      <alignment vertical="center"/>
    </xf>
    <xf numFmtId="178" fontId="10" fillId="0" borderId="18" xfId="49" applyNumberFormat="1" applyFont="1" applyFill="1" applyBorder="1">
      <alignment vertical="center"/>
    </xf>
    <xf numFmtId="176" fontId="10" fillId="0" borderId="18" xfId="49" applyNumberFormat="1" applyFont="1" applyFill="1" applyBorder="1">
      <alignment vertical="center"/>
    </xf>
    <xf numFmtId="178" fontId="10" fillId="0" borderId="4" xfId="49" applyNumberFormat="1" applyFont="1" applyFill="1" applyBorder="1">
      <alignment vertical="center"/>
    </xf>
    <xf numFmtId="176" fontId="10" fillId="0" borderId="4" xfId="49" applyNumberFormat="1" applyFont="1" applyFill="1" applyBorder="1">
      <alignment vertical="center"/>
    </xf>
    <xf numFmtId="178" fontId="34" fillId="0" borderId="4" xfId="49" applyNumberFormat="1" applyFont="1" applyFill="1" applyBorder="1">
      <alignment vertical="center"/>
    </xf>
    <xf numFmtId="176" fontId="10" fillId="0" borderId="2" xfId="49" applyNumberFormat="1" applyFont="1" applyFill="1" applyBorder="1">
      <alignment vertical="center"/>
    </xf>
    <xf numFmtId="178" fontId="34" fillId="0" borderId="2" xfId="49" applyNumberFormat="1" applyFont="1" applyFill="1" applyBorder="1">
      <alignment vertical="center"/>
    </xf>
    <xf numFmtId="176" fontId="34" fillId="0" borderId="2" xfId="49" applyNumberFormat="1" applyFont="1" applyFill="1" applyBorder="1">
      <alignment vertical="center"/>
    </xf>
    <xf numFmtId="176" fontId="34" fillId="0" borderId="4" xfId="49" applyNumberFormat="1" applyFont="1" applyFill="1" applyBorder="1">
      <alignment vertical="center"/>
    </xf>
    <xf numFmtId="0" fontId="35" fillId="35" borderId="2" xfId="0" applyFont="1" applyFill="1" applyBorder="1" applyAlignment="1">
      <alignment horizontal="center" vertical="center" wrapText="1"/>
    </xf>
    <xf numFmtId="0" fontId="10" fillId="0" borderId="0" xfId="49" applyFont="1" applyBorder="1">
      <alignment vertical="center"/>
    </xf>
    <xf numFmtId="178" fontId="34" fillId="0" borderId="0" xfId="49" applyNumberFormat="1" applyFont="1" applyBorder="1">
      <alignment vertical="center"/>
    </xf>
    <xf numFmtId="176" fontId="34" fillId="0" borderId="0" xfId="49" applyNumberFormat="1" applyFont="1" applyBorder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Alignment="1">
      <alignment horizontal="right" vertical="center"/>
    </xf>
    <xf numFmtId="0" fontId="35" fillId="35" borderId="2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49" applyFont="1">
      <alignment vertical="center"/>
    </xf>
    <xf numFmtId="0" fontId="34" fillId="34" borderId="0" xfId="49" applyFont="1" applyFill="1">
      <alignment vertical="center"/>
    </xf>
    <xf numFmtId="0" fontId="35" fillId="34" borderId="0" xfId="49" applyFont="1" applyFill="1">
      <alignment vertical="center"/>
    </xf>
    <xf numFmtId="0" fontId="35" fillId="34" borderId="0" xfId="49" applyFont="1" applyFill="1" applyBorder="1" applyAlignment="1">
      <alignment vertical="center"/>
    </xf>
    <xf numFmtId="0" fontId="35" fillId="34" borderId="0" xfId="49" applyFont="1" applyFill="1" applyBorder="1" applyAlignment="1">
      <alignment horizontal="right" vertical="center"/>
    </xf>
    <xf numFmtId="0" fontId="35" fillId="35" borderId="24" xfId="49" applyFont="1" applyFill="1" applyBorder="1" applyAlignment="1">
      <alignment horizontal="center" vertical="center" shrinkToFit="1"/>
    </xf>
    <xf numFmtId="0" fontId="35" fillId="35" borderId="2" xfId="49" applyFont="1" applyFill="1" applyBorder="1" applyAlignment="1">
      <alignment horizontal="center" vertical="center" shrinkToFit="1"/>
    </xf>
    <xf numFmtId="49" fontId="35" fillId="34" borderId="2" xfId="49" applyNumberFormat="1" applyFont="1" applyFill="1" applyBorder="1" applyAlignment="1">
      <alignment vertical="center" wrapText="1"/>
    </xf>
    <xf numFmtId="180" fontId="35" fillId="34" borderId="2" xfId="49" applyNumberFormat="1" applyFont="1" applyFill="1" applyBorder="1" applyAlignment="1">
      <alignment horizontal="right" vertical="center" shrinkToFit="1"/>
    </xf>
    <xf numFmtId="180" fontId="35" fillId="34" borderId="24" xfId="49" applyNumberFormat="1" applyFont="1" applyFill="1" applyBorder="1" applyAlignment="1">
      <alignment horizontal="right" vertical="center" shrinkToFit="1"/>
    </xf>
    <xf numFmtId="180" fontId="35" fillId="34" borderId="26" xfId="49" applyNumberFormat="1" applyFont="1" applyFill="1" applyBorder="1" applyAlignment="1">
      <alignment horizontal="right" vertical="center" shrinkToFit="1"/>
    </xf>
    <xf numFmtId="179" fontId="35" fillId="34" borderId="2" xfId="49" applyNumberFormat="1" applyFont="1" applyFill="1" applyBorder="1" applyAlignment="1">
      <alignment vertical="center" wrapText="1"/>
    </xf>
    <xf numFmtId="179" fontId="35" fillId="34" borderId="2" xfId="49" applyNumberFormat="1" applyFont="1" applyFill="1" applyBorder="1" applyAlignment="1">
      <alignment horizontal="center" vertical="center" wrapText="1"/>
    </xf>
    <xf numFmtId="0" fontId="35" fillId="35" borderId="24" xfId="49" applyFont="1" applyFill="1" applyBorder="1" applyAlignment="1">
      <alignment horizontal="center" vertical="center"/>
    </xf>
    <xf numFmtId="0" fontId="35" fillId="35" borderId="26" xfId="49" applyFont="1" applyFill="1" applyBorder="1" applyAlignment="1">
      <alignment horizontal="center" vertical="center"/>
    </xf>
    <xf numFmtId="181" fontId="35" fillId="0" borderId="0" xfId="49" applyNumberFormat="1" applyFont="1">
      <alignment vertical="center"/>
    </xf>
    <xf numFmtId="181" fontId="35" fillId="34" borderId="24" xfId="49" applyNumberFormat="1" applyFont="1" applyFill="1" applyBorder="1" applyAlignment="1">
      <alignment horizontal="right" vertical="center" shrinkToFit="1"/>
    </xf>
    <xf numFmtId="0" fontId="35" fillId="0" borderId="0" xfId="49" applyFont="1" applyBorder="1" applyAlignment="1">
      <alignment horizontal="right" vertical="center"/>
    </xf>
    <xf numFmtId="179" fontId="35" fillId="0" borderId="0" xfId="49" applyNumberFormat="1" applyFont="1">
      <alignment vertical="center"/>
    </xf>
    <xf numFmtId="179" fontId="35" fillId="0" borderId="24" xfId="49" applyNumberFormat="1" applyFont="1" applyFill="1" applyBorder="1" applyAlignment="1">
      <alignment horizontal="right" vertical="center" shrinkToFit="1"/>
    </xf>
    <xf numFmtId="0" fontId="35" fillId="35" borderId="24" xfId="49" applyFont="1" applyFill="1" applyBorder="1" applyAlignment="1">
      <alignment horizontal="center" vertical="center" wrapText="1"/>
    </xf>
    <xf numFmtId="178" fontId="35" fillId="0" borderId="24" xfId="49" applyNumberFormat="1" applyFont="1" applyBorder="1" applyAlignment="1">
      <alignment horizontal="center" vertical="center" shrinkToFit="1"/>
    </xf>
    <xf numFmtId="0" fontId="15" fillId="35" borderId="2" xfId="49" applyFont="1" applyFill="1" applyBorder="1" applyAlignment="1">
      <alignment horizontal="center" vertical="center" wrapText="1"/>
    </xf>
    <xf numFmtId="0" fontId="15" fillId="0" borderId="0" xfId="49" applyFont="1">
      <alignment vertical="center"/>
    </xf>
    <xf numFmtId="0" fontId="15" fillId="0" borderId="0" xfId="49" applyFont="1" applyBorder="1" applyAlignment="1">
      <alignment vertical="center"/>
    </xf>
    <xf numFmtId="0" fontId="15" fillId="0" borderId="0" xfId="49" applyFont="1" applyBorder="1" applyAlignment="1">
      <alignment horizontal="right" vertical="center"/>
    </xf>
    <xf numFmtId="0" fontId="15" fillId="35" borderId="3" xfId="49" applyFont="1" applyFill="1" applyBorder="1" applyAlignment="1">
      <alignment horizontal="center" vertical="center"/>
    </xf>
    <xf numFmtId="0" fontId="15" fillId="35" borderId="2" xfId="0" applyFont="1" applyFill="1" applyBorder="1" applyAlignment="1">
      <alignment horizontal="center" vertical="center" wrapText="1"/>
    </xf>
    <xf numFmtId="0" fontId="15" fillId="0" borderId="2" xfId="49" applyNumberFormat="1" applyFont="1" applyFill="1" applyBorder="1" applyAlignment="1">
      <alignment vertical="center" wrapText="1"/>
    </xf>
    <xf numFmtId="178" fontId="15" fillId="0" borderId="2" xfId="49" applyNumberFormat="1" applyFont="1" applyFill="1" applyBorder="1" applyAlignment="1">
      <alignment horizontal="right" vertical="center" shrinkToFit="1"/>
    </xf>
    <xf numFmtId="49" fontId="15" fillId="0" borderId="18" xfId="49" applyNumberFormat="1" applyFont="1" applyBorder="1" applyAlignment="1">
      <alignment horizontal="left" vertical="center" wrapText="1"/>
    </xf>
    <xf numFmtId="49" fontId="15" fillId="0" borderId="18" xfId="49" applyNumberFormat="1" applyFont="1" applyBorder="1" applyAlignment="1">
      <alignment vertical="center" wrapText="1"/>
    </xf>
    <xf numFmtId="49" fontId="15" fillId="0" borderId="4" xfId="49" applyNumberFormat="1" applyFont="1" applyBorder="1" applyAlignment="1">
      <alignment vertical="center" wrapText="1"/>
    </xf>
    <xf numFmtId="178" fontId="15" fillId="0" borderId="2" xfId="49" applyNumberFormat="1" applyFont="1" applyFill="1" applyBorder="1" applyAlignment="1">
      <alignment horizontal="center" vertical="center" shrinkToFit="1"/>
    </xf>
    <xf numFmtId="178" fontId="15" fillId="0" borderId="28" xfId="49" applyNumberFormat="1" applyFont="1" applyFill="1" applyBorder="1" applyAlignment="1">
      <alignment horizontal="right" vertical="center" shrinkToFit="1"/>
    </xf>
    <xf numFmtId="49" fontId="15" fillId="0" borderId="3" xfId="49" applyNumberFormat="1" applyFont="1" applyBorder="1" applyAlignment="1">
      <alignment vertical="center" wrapText="1"/>
    </xf>
    <xf numFmtId="178" fontId="15" fillId="0" borderId="2" xfId="49" applyNumberFormat="1" applyFont="1" applyBorder="1" applyAlignment="1">
      <alignment horizontal="center" vertical="center" shrinkToFit="1"/>
    </xf>
    <xf numFmtId="38" fontId="15" fillId="0" borderId="0" xfId="35" applyFont="1">
      <alignment vertical="center"/>
    </xf>
    <xf numFmtId="176" fontId="35" fillId="0" borderId="2" xfId="48" applyNumberFormat="1" applyFont="1" applyFill="1" applyBorder="1" applyAlignment="1">
      <alignment vertical="center"/>
    </xf>
    <xf numFmtId="176" fontId="15" fillId="0" borderId="2" xfId="48" applyNumberFormat="1" applyFont="1" applyFill="1" applyBorder="1" applyAlignment="1">
      <alignment horizontal="distributed" vertical="center"/>
    </xf>
    <xf numFmtId="176" fontId="15" fillId="0" borderId="2" xfId="48" applyNumberFormat="1" applyFont="1" applyFill="1" applyBorder="1" applyAlignment="1">
      <alignment horizontal="center" vertical="center"/>
    </xf>
    <xf numFmtId="176" fontId="15" fillId="0" borderId="18" xfId="48" applyNumberFormat="1" applyFont="1" applyFill="1" applyBorder="1" applyAlignment="1">
      <alignment horizontal="center" vertical="center"/>
    </xf>
    <xf numFmtId="176" fontId="15" fillId="0" borderId="3" xfId="48" applyNumberFormat="1" applyFont="1" applyFill="1" applyBorder="1" applyAlignment="1">
      <alignment horizontal="center" vertical="center" wrapText="1"/>
    </xf>
    <xf numFmtId="176" fontId="15" fillId="0" borderId="2" xfId="48" applyNumberFormat="1" applyFont="1" applyFill="1" applyBorder="1" applyAlignment="1">
      <alignment horizontal="right" vertical="center"/>
    </xf>
    <xf numFmtId="176" fontId="15" fillId="0" borderId="0" xfId="48" applyNumberFormat="1" applyFont="1" applyFill="1" applyAlignment="1">
      <alignment vertical="center"/>
    </xf>
    <xf numFmtId="178" fontId="10" fillId="0" borderId="2" xfId="49" applyNumberFormat="1" applyFont="1" applyFill="1" applyBorder="1" applyAlignment="1">
      <alignment horizontal="center" vertical="center" shrinkToFit="1"/>
    </xf>
    <xf numFmtId="0" fontId="10" fillId="0" borderId="2" xfId="49" applyFont="1" applyFill="1" applyBorder="1" applyAlignment="1">
      <alignment horizontal="center" vertical="center"/>
    </xf>
    <xf numFmtId="0" fontId="15" fillId="0" borderId="0" xfId="48" applyFont="1" applyFill="1" applyBorder="1" applyAlignment="1">
      <alignment vertical="center"/>
    </xf>
    <xf numFmtId="49" fontId="15" fillId="0" borderId="18" xfId="49" applyNumberFormat="1" applyFont="1" applyBorder="1" applyAlignment="1">
      <alignment horizontal="left" vertical="center" wrapText="1"/>
    </xf>
    <xf numFmtId="0" fontId="35" fillId="35" borderId="21" xfId="49" applyFont="1" applyFill="1" applyBorder="1" applyAlignment="1">
      <alignment horizontal="center" vertical="center" wrapText="1"/>
    </xf>
    <xf numFmtId="0" fontId="35" fillId="35" borderId="8" xfId="49" applyFont="1" applyFill="1" applyBorder="1" applyAlignment="1">
      <alignment horizontal="center" vertical="center" wrapText="1"/>
    </xf>
    <xf numFmtId="0" fontId="35" fillId="35" borderId="7" xfId="49" applyFont="1" applyFill="1" applyBorder="1" applyAlignment="1">
      <alignment horizontal="center" vertical="center" wrapText="1"/>
    </xf>
    <xf numFmtId="3" fontId="46" fillId="0" borderId="2" xfId="0" applyNumberFormat="1" applyFont="1" applyBorder="1" applyAlignment="1">
      <alignment horizontal="left" vertical="center"/>
    </xf>
    <xf numFmtId="3" fontId="46" fillId="0" borderId="2" xfId="0" applyNumberFormat="1" applyFont="1" applyBorder="1" applyAlignment="1">
      <alignment horizontal="right" vertical="center"/>
    </xf>
    <xf numFmtId="183" fontId="46" fillId="0" borderId="2" xfId="0" applyNumberFormat="1" applyFont="1" applyBorder="1" applyAlignment="1">
      <alignment horizontal="right" vertical="center"/>
    </xf>
    <xf numFmtId="3" fontId="46" fillId="0" borderId="2" xfId="0" applyNumberFormat="1" applyFont="1" applyBorder="1" applyAlignment="1">
      <alignment horizontal="center" vertical="center"/>
    </xf>
    <xf numFmtId="3" fontId="46" fillId="0" borderId="2" xfId="0" applyNumberFormat="1" applyFont="1" applyBorder="1" applyAlignment="1">
      <alignment horizontal="left" vertical="center" shrinkToFit="1"/>
    </xf>
    <xf numFmtId="9" fontId="46" fillId="0" borderId="2" xfId="0" applyNumberFormat="1" applyFont="1" applyBorder="1" applyAlignment="1">
      <alignment horizontal="right" vertical="center"/>
    </xf>
    <xf numFmtId="10" fontId="46" fillId="0" borderId="2" xfId="0" applyNumberFormat="1" applyFont="1" applyBorder="1" applyAlignment="1">
      <alignment horizontal="right" vertical="center"/>
    </xf>
    <xf numFmtId="10" fontId="46" fillId="0" borderId="2" xfId="0" applyNumberFormat="1" applyFont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distributed" vertical="center"/>
    </xf>
    <xf numFmtId="0" fontId="10" fillId="0" borderId="4" xfId="49" applyFont="1" applyFill="1" applyBorder="1">
      <alignment vertical="center"/>
    </xf>
    <xf numFmtId="178" fontId="34" fillId="0" borderId="4" xfId="49" applyNumberFormat="1" applyFont="1" applyFill="1" applyBorder="1" applyAlignment="1">
      <alignment horizontal="right" vertical="center"/>
    </xf>
    <xf numFmtId="0" fontId="10" fillId="0" borderId="2" xfId="49" applyFont="1" applyFill="1" applyBorder="1">
      <alignment vertical="center"/>
    </xf>
    <xf numFmtId="0" fontId="10" fillId="0" borderId="5" xfId="49" applyFont="1" applyFill="1" applyBorder="1" applyAlignment="1">
      <alignment horizontal="center" vertical="center"/>
    </xf>
    <xf numFmtId="0" fontId="10" fillId="0" borderId="18" xfId="49" applyFont="1" applyFill="1" applyBorder="1">
      <alignment vertical="center"/>
    </xf>
    <xf numFmtId="0" fontId="34" fillId="0" borderId="5" xfId="49" applyFont="1" applyFill="1" applyBorder="1" applyAlignment="1">
      <alignment horizontal="center" vertical="center"/>
    </xf>
    <xf numFmtId="0" fontId="34" fillId="0" borderId="4" xfId="49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/>
    </xf>
    <xf numFmtId="0" fontId="15" fillId="0" borderId="0" xfId="48" applyFont="1" applyFill="1"/>
    <xf numFmtId="176" fontId="15" fillId="0" borderId="2" xfId="49" applyNumberFormat="1" applyFont="1" applyFill="1" applyBorder="1" applyAlignment="1">
      <alignment horizontal="center" vertical="center"/>
    </xf>
    <xf numFmtId="176" fontId="15" fillId="0" borderId="2" xfId="49" applyNumberFormat="1" applyFont="1" applyFill="1" applyBorder="1" applyAlignment="1">
      <alignment vertical="center"/>
    </xf>
    <xf numFmtId="176" fontId="15" fillId="0" borderId="2" xfId="49" applyNumberFormat="1" applyFont="1" applyFill="1" applyBorder="1" applyAlignment="1">
      <alignment horizontal="right" vertical="center"/>
    </xf>
    <xf numFmtId="0" fontId="15" fillId="0" borderId="0" xfId="48" applyFont="1" applyAlignment="1">
      <alignment vertical="center"/>
    </xf>
    <xf numFmtId="0" fontId="15" fillId="35" borderId="2" xfId="49" applyFont="1" applyFill="1" applyBorder="1" applyAlignment="1">
      <alignment horizontal="center" vertical="center" wrapText="1"/>
    </xf>
    <xf numFmtId="3" fontId="35" fillId="0" borderId="2" xfId="0" applyNumberFormat="1" applyFont="1" applyBorder="1" applyAlignment="1">
      <alignment horizontal="right" vertical="center"/>
    </xf>
    <xf numFmtId="176" fontId="15" fillId="0" borderId="2" xfId="49" applyNumberFormat="1" applyFont="1" applyBorder="1" applyAlignment="1">
      <alignment horizontal="right" vertical="center"/>
    </xf>
    <xf numFmtId="179" fontId="35" fillId="0" borderId="2" xfId="49" applyNumberFormat="1" applyFont="1" applyFill="1" applyBorder="1" applyAlignment="1">
      <alignment horizontal="right" vertical="center" shrinkToFit="1"/>
    </xf>
    <xf numFmtId="179" fontId="35" fillId="0" borderId="26" xfId="49" applyNumberFormat="1" applyFont="1" applyFill="1" applyBorder="1" applyAlignment="1">
      <alignment horizontal="right" vertical="center" shrinkToFit="1"/>
    </xf>
    <xf numFmtId="176" fontId="35" fillId="0" borderId="2" xfId="48" applyNumberFormat="1" applyFont="1" applyFill="1" applyBorder="1" applyAlignment="1">
      <alignment horizontal="right" vertical="center"/>
    </xf>
    <xf numFmtId="0" fontId="35" fillId="0" borderId="2" xfId="0" applyFont="1" applyFill="1" applyBorder="1">
      <alignment vertical="center"/>
    </xf>
    <xf numFmtId="179" fontId="35" fillId="0" borderId="2" xfId="35" applyNumberFormat="1" applyFont="1" applyFill="1" applyBorder="1" applyAlignment="1">
      <alignment horizontal="right" vertical="center"/>
    </xf>
    <xf numFmtId="179" fontId="35" fillId="0" borderId="2" xfId="35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vertical="center" wrapText="1"/>
    </xf>
    <xf numFmtId="0" fontId="35" fillId="0" borderId="2" xfId="0" applyFont="1" applyFill="1" applyBorder="1" applyAlignment="1">
      <alignment horizontal="center" vertical="center"/>
    </xf>
    <xf numFmtId="176" fontId="34" fillId="0" borderId="4" xfId="49" applyNumberFormat="1" applyFont="1" applyFill="1" applyBorder="1" applyAlignment="1">
      <alignment horizontal="right" vertical="center"/>
    </xf>
    <xf numFmtId="176" fontId="15" fillId="0" borderId="2" xfId="48" applyNumberFormat="1" applyFont="1" applyFill="1" applyBorder="1" applyAlignment="1">
      <alignment vertical="center"/>
    </xf>
    <xf numFmtId="176" fontId="34" fillId="0" borderId="4" xfId="49" applyNumberFormat="1" applyFont="1" applyFill="1" applyBorder="1" applyAlignment="1">
      <alignment horizontal="right" vertical="center"/>
    </xf>
    <xf numFmtId="0" fontId="10" fillId="0" borderId="29" xfId="49" applyFont="1" applyFill="1" applyBorder="1">
      <alignment vertical="center"/>
    </xf>
    <xf numFmtId="178" fontId="34" fillId="0" borderId="29" xfId="49" applyNumberFormat="1" applyFont="1" applyFill="1" applyBorder="1">
      <alignment vertical="center"/>
    </xf>
    <xf numFmtId="176" fontId="34" fillId="0" borderId="29" xfId="49" applyNumberFormat="1" applyFont="1" applyFill="1" applyBorder="1" applyAlignment="1">
      <alignment horizontal="right" vertical="center"/>
    </xf>
    <xf numFmtId="0" fontId="10" fillId="0" borderId="30" xfId="49" applyFont="1" applyFill="1" applyBorder="1" applyAlignment="1">
      <alignment horizontal="center" vertical="center"/>
    </xf>
    <xf numFmtId="178" fontId="34" fillId="0" borderId="30" xfId="49" applyNumberFormat="1" applyFont="1" applyFill="1" applyBorder="1">
      <alignment vertical="center"/>
    </xf>
    <xf numFmtId="176" fontId="34" fillId="0" borderId="30" xfId="49" applyNumberFormat="1" applyFont="1" applyFill="1" applyBorder="1">
      <alignment vertical="center"/>
    </xf>
    <xf numFmtId="0" fontId="47" fillId="0" borderId="0" xfId="0" applyFont="1">
      <alignment vertical="center"/>
    </xf>
    <xf numFmtId="0" fontId="35" fillId="35" borderId="2" xfId="49" applyFont="1" applyFill="1" applyBorder="1" applyAlignment="1">
      <alignment horizontal="center" vertical="center" wrapText="1"/>
    </xf>
    <xf numFmtId="180" fontId="35" fillId="0" borderId="2" xfId="49" applyNumberFormat="1" applyFont="1" applyFill="1" applyBorder="1" applyAlignment="1">
      <alignment horizontal="right" vertical="center" shrinkToFit="1"/>
    </xf>
    <xf numFmtId="182" fontId="35" fillId="0" borderId="2" xfId="49" applyNumberFormat="1" applyFont="1" applyFill="1" applyBorder="1" applyAlignment="1">
      <alignment horizontal="right" vertical="center" shrinkToFit="1"/>
    </xf>
    <xf numFmtId="182" fontId="0" fillId="0" borderId="2" xfId="49" applyNumberFormat="1" applyFont="1" applyFill="1" applyBorder="1" applyAlignment="1">
      <alignment horizontal="right" vertical="center" shrinkToFit="1"/>
    </xf>
    <xf numFmtId="0" fontId="15" fillId="0" borderId="2" xfId="49" applyNumberFormat="1" applyFont="1" applyFill="1" applyBorder="1" applyAlignment="1">
      <alignment horizontal="center" vertical="center"/>
    </xf>
    <xf numFmtId="176" fontId="34" fillId="0" borderId="4" xfId="49" applyNumberFormat="1" applyFont="1" applyFill="1" applyBorder="1" applyAlignment="1">
      <alignment horizontal="right" vertical="center"/>
    </xf>
    <xf numFmtId="178" fontId="49" fillId="0" borderId="4" xfId="49" applyNumberFormat="1" applyFont="1" applyFill="1" applyBorder="1">
      <alignment vertical="center"/>
    </xf>
    <xf numFmtId="176" fontId="15" fillId="0" borderId="2" xfId="48" applyNumberFormat="1" applyFont="1" applyFill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center" vertical="center"/>
    </xf>
    <xf numFmtId="38" fontId="46" fillId="0" borderId="2" xfId="35" applyFont="1" applyBorder="1" applyAlignment="1">
      <alignment horizontal="right" vertical="center"/>
    </xf>
    <xf numFmtId="176" fontId="15" fillId="0" borderId="2" xfId="48" applyNumberFormat="1" applyFont="1" applyFill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vertical="center"/>
    </xf>
    <xf numFmtId="182" fontId="35" fillId="0" borderId="24" xfId="49" applyNumberFormat="1" applyFont="1" applyFill="1" applyBorder="1" applyAlignment="1">
      <alignment horizontal="right" vertical="center" shrinkToFit="1"/>
    </xf>
    <xf numFmtId="180" fontId="35" fillId="0" borderId="24" xfId="49" applyNumberFormat="1" applyFont="1" applyFill="1" applyBorder="1" applyAlignment="1">
      <alignment horizontal="right" vertical="center" shrinkToFit="1"/>
    </xf>
    <xf numFmtId="182" fontId="35" fillId="0" borderId="27" xfId="49" applyNumberFormat="1" applyFont="1" applyFill="1" applyBorder="1" applyAlignment="1">
      <alignment horizontal="right" vertical="center" shrinkToFit="1"/>
    </xf>
    <xf numFmtId="182" fontId="35" fillId="0" borderId="7" xfId="49" applyNumberFormat="1" applyFont="1" applyFill="1" applyBorder="1" applyAlignment="1">
      <alignment horizontal="right" vertical="center" shrinkToFit="1"/>
    </xf>
    <xf numFmtId="0" fontId="15" fillId="0" borderId="2" xfId="49" applyNumberFormat="1" applyFont="1" applyFill="1" applyBorder="1" applyAlignment="1">
      <alignment vertical="center" shrinkToFit="1"/>
    </xf>
    <xf numFmtId="3" fontId="46" fillId="0" borderId="2" xfId="0" applyNumberFormat="1" applyFont="1" applyFill="1" applyBorder="1" applyAlignment="1">
      <alignment horizontal="right" vertical="center"/>
    </xf>
    <xf numFmtId="0" fontId="15" fillId="0" borderId="2" xfId="49" applyFont="1" applyFill="1" applyBorder="1" applyAlignment="1">
      <alignment horizontal="left" vertical="center" wrapText="1"/>
    </xf>
    <xf numFmtId="0" fontId="35" fillId="0" borderId="2" xfId="48" applyFont="1" applyFill="1" applyBorder="1" applyAlignment="1">
      <alignment horizontal="left" vertical="center"/>
    </xf>
    <xf numFmtId="0" fontId="15" fillId="0" borderId="2" xfId="49" applyFont="1" applyBorder="1" applyAlignment="1">
      <alignment horizontal="center" vertical="center"/>
    </xf>
    <xf numFmtId="0" fontId="15" fillId="0" borderId="2" xfId="49" applyFont="1" applyFill="1" applyBorder="1" applyAlignment="1">
      <alignment horizontal="left" vertical="center"/>
    </xf>
    <xf numFmtId="0" fontId="35" fillId="0" borderId="19" xfId="48" applyFont="1" applyBorder="1" applyAlignment="1">
      <alignment horizontal="right" vertical="center"/>
    </xf>
    <xf numFmtId="0" fontId="15" fillId="35" borderId="2" xfId="49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center" vertical="center"/>
    </xf>
    <xf numFmtId="0" fontId="15" fillId="0" borderId="0" xfId="48" applyFont="1" applyAlignment="1">
      <alignment vertical="center" wrapText="1"/>
    </xf>
    <xf numFmtId="0" fontId="15" fillId="0" borderId="0" xfId="48" applyFont="1" applyAlignment="1">
      <alignment vertical="center"/>
    </xf>
    <xf numFmtId="0" fontId="40" fillId="35" borderId="3" xfId="49" applyFont="1" applyFill="1" applyBorder="1" applyAlignment="1">
      <alignment horizontal="center" vertical="center"/>
    </xf>
    <xf numFmtId="0" fontId="35" fillId="35" borderId="4" xfId="49" applyFont="1" applyFill="1" applyBorder="1" applyAlignment="1">
      <alignment horizontal="center" vertical="center"/>
    </xf>
    <xf numFmtId="0" fontId="40" fillId="35" borderId="2" xfId="49" applyFont="1" applyFill="1" applyBorder="1" applyAlignment="1">
      <alignment horizontal="center" vertical="center" wrapText="1"/>
    </xf>
    <xf numFmtId="0" fontId="35" fillId="35" borderId="2" xfId="0" applyFont="1" applyFill="1" applyBorder="1" applyAlignment="1">
      <alignment horizontal="center" vertical="center" wrapText="1"/>
    </xf>
    <xf numFmtId="0" fontId="35" fillId="35" borderId="2" xfId="49" applyFont="1" applyFill="1" applyBorder="1" applyAlignment="1">
      <alignment horizontal="center" vertical="center" wrapText="1"/>
    </xf>
    <xf numFmtId="176" fontId="34" fillId="0" borderId="3" xfId="49" applyNumberFormat="1" applyFont="1" applyFill="1" applyBorder="1" applyAlignment="1">
      <alignment horizontal="right" vertical="center"/>
    </xf>
    <xf numFmtId="176" fontId="34" fillId="0" borderId="18" xfId="49" applyNumberFormat="1" applyFont="1" applyFill="1" applyBorder="1" applyAlignment="1">
      <alignment horizontal="right" vertical="center"/>
    </xf>
    <xf numFmtId="176" fontId="34" fillId="0" borderId="4" xfId="49" applyNumberFormat="1" applyFont="1" applyFill="1" applyBorder="1" applyAlignment="1">
      <alignment horizontal="right" vertical="center"/>
    </xf>
    <xf numFmtId="0" fontId="35" fillId="35" borderId="20" xfId="49" applyFont="1" applyFill="1" applyBorder="1" applyAlignment="1">
      <alignment horizontal="center" vertical="center" wrapText="1"/>
    </xf>
    <xf numFmtId="0" fontId="35" fillId="35" borderId="23" xfId="49" applyFont="1" applyFill="1" applyBorder="1" applyAlignment="1">
      <alignment horizontal="center" vertical="center" wrapText="1"/>
    </xf>
    <xf numFmtId="0" fontId="35" fillId="35" borderId="27" xfId="49" applyFont="1" applyFill="1" applyBorder="1" applyAlignment="1">
      <alignment horizontal="center" vertical="center"/>
    </xf>
    <xf numFmtId="0" fontId="35" fillId="35" borderId="8" xfId="49" applyFont="1" applyFill="1" applyBorder="1" applyAlignment="1">
      <alignment horizontal="center" vertical="center"/>
    </xf>
    <xf numFmtId="0" fontId="35" fillId="35" borderId="7" xfId="49" applyFont="1" applyFill="1" applyBorder="1" applyAlignment="1">
      <alignment horizontal="center" vertical="center"/>
    </xf>
    <xf numFmtId="0" fontId="35" fillId="0" borderId="27" xfId="49" applyFont="1" applyFill="1" applyBorder="1" applyAlignment="1">
      <alignment vertical="center"/>
    </xf>
    <xf numFmtId="0" fontId="35" fillId="0" borderId="8" xfId="49" applyFont="1" applyFill="1" applyBorder="1" applyAlignment="1">
      <alignment vertical="center"/>
    </xf>
    <xf numFmtId="0" fontId="35" fillId="0" borderId="7" xfId="49" applyFont="1" applyFill="1" applyBorder="1" applyAlignment="1">
      <alignment vertical="center"/>
    </xf>
    <xf numFmtId="0" fontId="35" fillId="35" borderId="3" xfId="49" applyFont="1" applyFill="1" applyBorder="1" applyAlignment="1">
      <alignment horizontal="center" vertical="center"/>
    </xf>
    <xf numFmtId="0" fontId="35" fillId="35" borderId="22" xfId="49" applyFont="1" applyFill="1" applyBorder="1" applyAlignment="1">
      <alignment horizontal="center" vertical="center"/>
    </xf>
    <xf numFmtId="0" fontId="35" fillId="35" borderId="25" xfId="49" applyFont="1" applyFill="1" applyBorder="1" applyAlignment="1">
      <alignment horizontal="center" vertical="center"/>
    </xf>
    <xf numFmtId="0" fontId="35" fillId="35" borderId="3" xfId="49" applyFont="1" applyFill="1" applyBorder="1" applyAlignment="1">
      <alignment horizontal="center" vertical="center" wrapText="1"/>
    </xf>
    <xf numFmtId="0" fontId="10" fillId="35" borderId="3" xfId="49" applyFont="1" applyFill="1" applyBorder="1" applyAlignment="1">
      <alignment horizontal="center" vertical="center"/>
    </xf>
    <xf numFmtId="0" fontId="34" fillId="35" borderId="4" xfId="49" applyFont="1" applyFill="1" applyBorder="1" applyAlignment="1">
      <alignment horizontal="center" vertical="center"/>
    </xf>
    <xf numFmtId="0" fontId="10" fillId="35" borderId="2" xfId="49" applyFont="1" applyFill="1" applyBorder="1" applyAlignment="1">
      <alignment horizontal="center" vertical="center" wrapText="1"/>
    </xf>
    <xf numFmtId="0" fontId="34" fillId="35" borderId="2" xfId="49" applyFont="1" applyFill="1" applyBorder="1" applyAlignment="1">
      <alignment horizontal="center" vertical="center" wrapText="1"/>
    </xf>
    <xf numFmtId="0" fontId="34" fillId="35" borderId="2" xfId="0" applyFont="1" applyFill="1" applyBorder="1" applyAlignment="1">
      <alignment horizontal="center" vertical="center" wrapText="1"/>
    </xf>
    <xf numFmtId="49" fontId="15" fillId="0" borderId="3" xfId="49" applyNumberFormat="1" applyFont="1" applyBorder="1" applyAlignment="1">
      <alignment horizontal="left" vertical="center" wrapText="1"/>
    </xf>
    <xf numFmtId="49" fontId="15" fillId="0" borderId="18" xfId="49" applyNumberFormat="1" applyFont="1" applyBorder="1" applyAlignment="1">
      <alignment horizontal="left" vertical="center" wrapText="1"/>
    </xf>
    <xf numFmtId="176" fontId="15" fillId="35" borderId="2" xfId="48" applyNumberFormat="1" applyFont="1" applyFill="1" applyBorder="1" applyAlignment="1">
      <alignment horizontal="center" vertical="center"/>
    </xf>
    <xf numFmtId="0" fontId="15" fillId="35" borderId="2" xfId="48" applyFont="1" applyFill="1" applyBorder="1" applyAlignment="1">
      <alignment horizontal="center" vertical="center"/>
    </xf>
    <xf numFmtId="176" fontId="15" fillId="0" borderId="2" xfId="48" applyNumberFormat="1" applyFont="1" applyBorder="1" applyAlignment="1">
      <alignment horizontal="center" vertical="center"/>
    </xf>
    <xf numFmtId="0" fontId="15" fillId="0" borderId="2" xfId="48" applyFont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center" vertical="center"/>
    </xf>
    <xf numFmtId="0" fontId="15" fillId="0" borderId="2" xfId="48" applyFont="1" applyFill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distributed" vertical="center"/>
    </xf>
    <xf numFmtId="0" fontId="15" fillId="0" borderId="2" xfId="48" applyFont="1" applyFill="1" applyBorder="1" applyAlignment="1">
      <alignment horizontal="distributed" vertical="center"/>
    </xf>
    <xf numFmtId="176" fontId="15" fillId="0" borderId="2" xfId="48" applyNumberFormat="1" applyFont="1" applyFill="1" applyBorder="1" applyAlignment="1">
      <alignment horizontal="distributed" vertical="center" justifyLastLine="1"/>
    </xf>
    <xf numFmtId="0" fontId="15" fillId="0" borderId="2" xfId="48" applyFont="1" applyFill="1" applyBorder="1" applyAlignment="1">
      <alignment horizontal="distributed" vertical="center" justifyLastLine="1"/>
    </xf>
    <xf numFmtId="176" fontId="15" fillId="0" borderId="3" xfId="48" applyNumberFormat="1" applyFont="1" applyFill="1" applyBorder="1" applyAlignment="1">
      <alignment horizontal="center" vertical="center" wrapText="1"/>
    </xf>
    <xf numFmtId="176" fontId="15" fillId="0" borderId="18" xfId="48" applyNumberFormat="1" applyFont="1" applyFill="1" applyBorder="1" applyAlignment="1">
      <alignment horizontal="center" vertical="center" wrapText="1"/>
    </xf>
    <xf numFmtId="176" fontId="15" fillId="0" borderId="4" xfId="48" applyNumberFormat="1" applyFont="1" applyFill="1" applyBorder="1" applyAlignment="1">
      <alignment horizontal="center" vertical="center" wrapText="1"/>
    </xf>
    <xf numFmtId="176" fontId="15" fillId="0" borderId="6" xfId="48" applyNumberFormat="1" applyFont="1" applyFill="1" applyBorder="1" applyAlignment="1">
      <alignment horizontal="distributed" vertical="center" justifyLastLine="1"/>
    </xf>
    <xf numFmtId="176" fontId="15" fillId="0" borderId="7" xfId="48" applyNumberFormat="1" applyFont="1" applyFill="1" applyBorder="1" applyAlignment="1">
      <alignment horizontal="distributed" vertical="center" justifyLastLine="1"/>
    </xf>
    <xf numFmtId="176" fontId="15" fillId="0" borderId="3" xfId="48" applyNumberFormat="1" applyFont="1" applyFill="1" applyBorder="1" applyAlignment="1">
      <alignment horizontal="center" vertical="center"/>
    </xf>
    <xf numFmtId="176" fontId="15" fillId="0" borderId="18" xfId="48" applyNumberFormat="1" applyFont="1" applyFill="1" applyBorder="1" applyAlignment="1">
      <alignment horizontal="center" vertical="center"/>
    </xf>
    <xf numFmtId="176" fontId="15" fillId="0" borderId="4" xfId="48" applyNumberFormat="1" applyFont="1" applyFill="1" applyBorder="1" applyAlignment="1">
      <alignment horizontal="center" vertical="center"/>
    </xf>
    <xf numFmtId="0" fontId="15" fillId="0" borderId="6" xfId="48" applyFont="1" applyFill="1" applyBorder="1" applyAlignment="1">
      <alignment horizontal="distributed" vertical="center" justifyLastLine="1"/>
    </xf>
    <xf numFmtId="0" fontId="15" fillId="0" borderId="8" xfId="48" applyFont="1" applyFill="1" applyBorder="1" applyAlignment="1">
      <alignment horizontal="distributed" vertical="center" justifyLastLine="1"/>
    </xf>
    <xf numFmtId="0" fontId="15" fillId="0" borderId="7" xfId="48" applyFont="1" applyFill="1" applyBorder="1" applyAlignment="1">
      <alignment horizontal="distributed" vertical="center" justifyLastLine="1"/>
    </xf>
    <xf numFmtId="176" fontId="15" fillId="0" borderId="2" xfId="48" applyNumberFormat="1" applyFont="1" applyFill="1" applyBorder="1" applyAlignment="1">
      <alignment vertical="center"/>
    </xf>
    <xf numFmtId="0" fontId="38" fillId="0" borderId="2" xfId="0" applyFont="1" applyFill="1" applyBorder="1" applyAlignment="1">
      <alignment vertical="center"/>
    </xf>
    <xf numFmtId="0" fontId="38" fillId="0" borderId="2" xfId="0" applyFont="1" applyFill="1" applyBorder="1" applyAlignment="1">
      <alignment horizontal="center" vertical="center"/>
    </xf>
    <xf numFmtId="0" fontId="38" fillId="35" borderId="2" xfId="0" applyFont="1" applyFill="1" applyBorder="1" applyAlignment="1">
      <alignment horizontal="center" vertical="center"/>
    </xf>
    <xf numFmtId="0" fontId="15" fillId="0" borderId="18" xfId="48" applyFont="1" applyBorder="1" applyAlignment="1">
      <alignment horizontal="center" vertical="center" wrapText="1"/>
    </xf>
    <xf numFmtId="0" fontId="15" fillId="0" borderId="4" xfId="48" applyFont="1" applyBorder="1" applyAlignment="1">
      <alignment horizontal="center" vertical="center" wrapText="1"/>
    </xf>
  </cellXfs>
  <cellStyles count="6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60" xr:uid="{00000000-0005-0000-0000-00001B000000}"/>
    <cellStyle name="メモ 2" xfId="28" xr:uid="{00000000-0005-0000-0000-00001C000000}"/>
    <cellStyle name="メモ 2 2" xfId="29" xr:uid="{00000000-0005-0000-0000-00001D000000}"/>
    <cellStyle name="メモ 2 3" xfId="30" xr:uid="{00000000-0005-0000-0000-00001E000000}"/>
    <cellStyle name="リンク セル 2" xfId="31" xr:uid="{00000000-0005-0000-0000-00001F000000}"/>
    <cellStyle name="悪い 2" xfId="32" xr:uid="{00000000-0005-0000-0000-000020000000}"/>
    <cellStyle name="計算 2" xfId="33" xr:uid="{00000000-0005-0000-0000-000021000000}"/>
    <cellStyle name="警告文 2" xfId="34" xr:uid="{00000000-0005-0000-0000-000022000000}"/>
    <cellStyle name="桁区切り" xfId="35" builtinId="6"/>
    <cellStyle name="桁区切り 2" xfId="36" xr:uid="{00000000-0005-0000-0000-000024000000}"/>
    <cellStyle name="桁区切り 3" xfId="37" xr:uid="{00000000-0005-0000-0000-000025000000}"/>
    <cellStyle name="桁区切り 4" xfId="38" xr:uid="{00000000-0005-0000-0000-000026000000}"/>
    <cellStyle name="桁区切り 5" xfId="39" xr:uid="{00000000-0005-0000-0000-000027000000}"/>
    <cellStyle name="桁区切り 6" xfId="63" xr:uid="{00000000-0005-0000-0000-000028000000}"/>
    <cellStyle name="見出し 1 2" xfId="40" xr:uid="{00000000-0005-0000-0000-000029000000}"/>
    <cellStyle name="見出し 2 2" xfId="41" xr:uid="{00000000-0005-0000-0000-00002A000000}"/>
    <cellStyle name="見出し 3 2" xfId="42" xr:uid="{00000000-0005-0000-0000-00002B000000}"/>
    <cellStyle name="見出し 4 2" xfId="43" xr:uid="{00000000-0005-0000-0000-00002C000000}"/>
    <cellStyle name="集計 2" xfId="44" xr:uid="{00000000-0005-0000-0000-00002D000000}"/>
    <cellStyle name="出力 2" xfId="45" xr:uid="{00000000-0005-0000-0000-00002E000000}"/>
    <cellStyle name="説明文 2" xfId="46" xr:uid="{00000000-0005-0000-0000-00002F000000}"/>
    <cellStyle name="入力 2" xfId="47" xr:uid="{00000000-0005-0000-0000-000030000000}"/>
    <cellStyle name="標準" xfId="0" builtinId="0"/>
    <cellStyle name="標準 10" xfId="48" xr:uid="{00000000-0005-0000-0000-000032000000}"/>
    <cellStyle name="標準 11" xfId="62" xr:uid="{00000000-0005-0000-0000-000033000000}"/>
    <cellStyle name="標準 12" xfId="61" xr:uid="{00000000-0005-0000-0000-000034000000}"/>
    <cellStyle name="標準 13" xfId="64" xr:uid="{00000000-0005-0000-0000-000035000000}"/>
    <cellStyle name="標準 14" xfId="66" xr:uid="{00000000-0005-0000-0000-000036000000}"/>
    <cellStyle name="標準 2" xfId="49" xr:uid="{00000000-0005-0000-0000-000037000000}"/>
    <cellStyle name="標準 2 2" xfId="50" xr:uid="{00000000-0005-0000-0000-000038000000}"/>
    <cellStyle name="標準 2 3" xfId="51" xr:uid="{00000000-0005-0000-0000-000039000000}"/>
    <cellStyle name="標準 2 4" xfId="65" xr:uid="{00000000-0005-0000-0000-00003A000000}"/>
    <cellStyle name="標準 3" xfId="52" xr:uid="{00000000-0005-0000-0000-00003B000000}"/>
    <cellStyle name="標準 4" xfId="53" xr:uid="{00000000-0005-0000-0000-00003C000000}"/>
    <cellStyle name="標準 5" xfId="54" xr:uid="{00000000-0005-0000-0000-00003D000000}"/>
    <cellStyle name="標準 6" xfId="55" xr:uid="{00000000-0005-0000-0000-00003E000000}"/>
    <cellStyle name="標準 7" xfId="56" xr:uid="{00000000-0005-0000-0000-00003F000000}"/>
    <cellStyle name="標準 8" xfId="57" xr:uid="{00000000-0005-0000-0000-000040000000}"/>
    <cellStyle name="標準 9" xfId="58" xr:uid="{00000000-0005-0000-0000-000041000000}"/>
    <cellStyle name="良い 2" xfId="59" xr:uid="{00000000-0005-0000-0000-00004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64"/>
  <sheetViews>
    <sheetView tabSelected="1" view="pageBreakPreview" zoomScaleNormal="115" zoomScaleSheetLayoutView="100" workbookViewId="0"/>
  </sheetViews>
  <sheetFormatPr defaultColWidth="9" defaultRowHeight="12" x14ac:dyDescent="0.15"/>
  <cols>
    <col min="1" max="1" width="0.875" style="33" customWidth="1"/>
    <col min="2" max="2" width="3.875" style="33" customWidth="1"/>
    <col min="3" max="3" width="16.875" style="33" customWidth="1"/>
    <col min="4" max="9" width="13.625" style="33" customWidth="1"/>
    <col min="10" max="10" width="16.375" style="33" customWidth="1"/>
    <col min="11" max="11" width="16.375" style="35" customWidth="1"/>
    <col min="12" max="16384" width="9" style="35"/>
  </cols>
  <sheetData>
    <row r="1" spans="1:10" ht="14.25" x14ac:dyDescent="0.15">
      <c r="B1" s="34" t="s">
        <v>112</v>
      </c>
      <c r="C1" s="147"/>
      <c r="D1" s="147"/>
      <c r="E1" s="147"/>
      <c r="F1" s="147"/>
      <c r="G1" s="147"/>
      <c r="H1" s="147"/>
      <c r="I1" s="147"/>
      <c r="J1" s="147"/>
    </row>
    <row r="2" spans="1:10" ht="30" customHeight="1" x14ac:dyDescent="0.15">
      <c r="B2" s="194" t="s">
        <v>113</v>
      </c>
      <c r="C2" s="195"/>
      <c r="D2" s="195"/>
      <c r="E2" s="195"/>
      <c r="F2" s="195"/>
      <c r="G2" s="147"/>
      <c r="H2" s="147"/>
      <c r="I2" s="147"/>
      <c r="J2" s="147"/>
    </row>
    <row r="3" spans="1:10" ht="20.100000000000001" customHeight="1" x14ac:dyDescent="0.15">
      <c r="A3" s="36"/>
      <c r="B3" s="37" t="s">
        <v>114</v>
      </c>
      <c r="C3" s="37"/>
      <c r="D3" s="38"/>
      <c r="E3" s="38"/>
      <c r="F3" s="38"/>
      <c r="G3" s="38"/>
      <c r="H3" s="38"/>
      <c r="I3" s="38"/>
      <c r="J3" s="39" t="s">
        <v>16</v>
      </c>
    </row>
    <row r="4" spans="1:10" ht="60" customHeight="1" x14ac:dyDescent="0.15">
      <c r="A4" s="36"/>
      <c r="B4" s="192" t="s">
        <v>9</v>
      </c>
      <c r="C4" s="192"/>
      <c r="D4" s="148" t="s">
        <v>115</v>
      </c>
      <c r="E4" s="148" t="s">
        <v>116</v>
      </c>
      <c r="F4" s="148" t="s">
        <v>117</v>
      </c>
      <c r="G4" s="148" t="s">
        <v>118</v>
      </c>
      <c r="H4" s="148" t="s">
        <v>140</v>
      </c>
      <c r="I4" s="148" t="s">
        <v>141</v>
      </c>
      <c r="J4" s="47" t="s">
        <v>142</v>
      </c>
    </row>
    <row r="5" spans="1:10" s="143" customFormat="1" ht="20.100000000000001" customHeight="1" x14ac:dyDescent="0.15">
      <c r="A5" s="121"/>
      <c r="B5" s="187" t="s">
        <v>119</v>
      </c>
      <c r="C5" s="187"/>
      <c r="D5" s="43">
        <v>447272830</v>
      </c>
      <c r="E5" s="43">
        <v>8527012</v>
      </c>
      <c r="F5" s="43">
        <v>4528904</v>
      </c>
      <c r="G5" s="43">
        <v>451270938</v>
      </c>
      <c r="H5" s="43">
        <v>170908875</v>
      </c>
      <c r="I5" s="43">
        <v>5710876</v>
      </c>
      <c r="J5" s="43">
        <v>280362062</v>
      </c>
    </row>
    <row r="6" spans="1:10" s="143" customFormat="1" ht="20.100000000000001" customHeight="1" x14ac:dyDescent="0.15">
      <c r="A6" s="121"/>
      <c r="B6" s="187" t="s">
        <v>120</v>
      </c>
      <c r="C6" s="187"/>
      <c r="D6" s="43">
        <v>192486450</v>
      </c>
      <c r="E6" s="43">
        <v>2578982</v>
      </c>
      <c r="F6" s="43">
        <v>3649977</v>
      </c>
      <c r="G6" s="43">
        <v>191415455</v>
      </c>
      <c r="H6" s="144" t="s">
        <v>8</v>
      </c>
      <c r="I6" s="144" t="s">
        <v>8</v>
      </c>
      <c r="J6" s="112">
        <v>191415455</v>
      </c>
    </row>
    <row r="7" spans="1:10" s="143" customFormat="1" ht="20.100000000000001" customHeight="1" x14ac:dyDescent="0.15">
      <c r="A7" s="121"/>
      <c r="B7" s="190" t="s">
        <v>121</v>
      </c>
      <c r="C7" s="190"/>
      <c r="D7" s="144" t="s">
        <v>8</v>
      </c>
      <c r="E7" s="144" t="s">
        <v>8</v>
      </c>
      <c r="F7" s="144" t="s">
        <v>8</v>
      </c>
      <c r="G7" s="144" t="s">
        <v>8</v>
      </c>
      <c r="H7" s="144" t="s">
        <v>8</v>
      </c>
      <c r="I7" s="144" t="s">
        <v>8</v>
      </c>
      <c r="J7" s="144" t="s">
        <v>8</v>
      </c>
    </row>
    <row r="8" spans="1:10" s="143" customFormat="1" ht="20.100000000000001" customHeight="1" x14ac:dyDescent="0.15">
      <c r="A8" s="121"/>
      <c r="B8" s="190" t="s">
        <v>122</v>
      </c>
      <c r="C8" s="190"/>
      <c r="D8" s="145">
        <v>216260808</v>
      </c>
      <c r="E8" s="145">
        <v>2482229</v>
      </c>
      <c r="F8" s="145">
        <v>338699</v>
      </c>
      <c r="G8" s="145">
        <v>218404339</v>
      </c>
      <c r="H8" s="43">
        <v>139263794</v>
      </c>
      <c r="I8" s="43">
        <v>5275108</v>
      </c>
      <c r="J8" s="112">
        <v>79140545</v>
      </c>
    </row>
    <row r="9" spans="1:10" s="143" customFormat="1" ht="20.100000000000001" customHeight="1" x14ac:dyDescent="0.15">
      <c r="A9" s="121"/>
      <c r="B9" s="187" t="s">
        <v>123</v>
      </c>
      <c r="C9" s="187"/>
      <c r="D9" s="43">
        <v>36397449</v>
      </c>
      <c r="E9" s="43">
        <v>541829</v>
      </c>
      <c r="F9" s="43">
        <v>76797</v>
      </c>
      <c r="G9" s="43">
        <v>36862481</v>
      </c>
      <c r="H9" s="43">
        <v>31645081</v>
      </c>
      <c r="I9" s="43">
        <v>435768</v>
      </c>
      <c r="J9" s="112">
        <v>5217400</v>
      </c>
    </row>
    <row r="10" spans="1:10" s="143" customFormat="1" ht="20.100000000000001" customHeight="1" x14ac:dyDescent="0.15">
      <c r="A10" s="121"/>
      <c r="B10" s="190" t="s">
        <v>124</v>
      </c>
      <c r="C10" s="190"/>
      <c r="D10" s="144" t="s">
        <v>8</v>
      </c>
      <c r="E10" s="144" t="s">
        <v>8</v>
      </c>
      <c r="F10" s="144" t="s">
        <v>8</v>
      </c>
      <c r="G10" s="144" t="s">
        <v>8</v>
      </c>
      <c r="H10" s="144" t="s">
        <v>8</v>
      </c>
      <c r="I10" s="144" t="s">
        <v>8</v>
      </c>
      <c r="J10" s="144" t="s">
        <v>8</v>
      </c>
    </row>
    <row r="11" spans="1:10" s="143" customFormat="1" ht="20.100000000000001" customHeight="1" x14ac:dyDescent="0.15">
      <c r="A11" s="121"/>
      <c r="B11" s="187" t="s">
        <v>125</v>
      </c>
      <c r="C11" s="187"/>
      <c r="D11" s="144" t="s">
        <v>8</v>
      </c>
      <c r="E11" s="144" t="s">
        <v>8</v>
      </c>
      <c r="F11" s="144" t="s">
        <v>8</v>
      </c>
      <c r="G11" s="144" t="s">
        <v>8</v>
      </c>
      <c r="H11" s="144" t="s">
        <v>8</v>
      </c>
      <c r="I11" s="144" t="s">
        <v>8</v>
      </c>
      <c r="J11" s="144" t="s">
        <v>8</v>
      </c>
    </row>
    <row r="12" spans="1:10" s="143" customFormat="1" ht="20.100000000000001" customHeight="1" x14ac:dyDescent="0.15">
      <c r="A12" s="121"/>
      <c r="B12" s="190" t="s">
        <v>126</v>
      </c>
      <c r="C12" s="190"/>
      <c r="D12" s="144" t="s">
        <v>8</v>
      </c>
      <c r="E12" s="144" t="s">
        <v>8</v>
      </c>
      <c r="F12" s="144" t="s">
        <v>8</v>
      </c>
      <c r="G12" s="144" t="s">
        <v>8</v>
      </c>
      <c r="H12" s="144" t="s">
        <v>8</v>
      </c>
      <c r="I12" s="144" t="s">
        <v>8</v>
      </c>
      <c r="J12" s="144" t="s">
        <v>8</v>
      </c>
    </row>
    <row r="13" spans="1:10" s="143" customFormat="1" ht="20.100000000000001" customHeight="1" x14ac:dyDescent="0.15">
      <c r="A13" s="121"/>
      <c r="B13" s="190" t="s">
        <v>15</v>
      </c>
      <c r="C13" s="190"/>
      <c r="D13" s="144" t="s">
        <v>8</v>
      </c>
      <c r="E13" s="144" t="s">
        <v>8</v>
      </c>
      <c r="F13" s="144" t="s">
        <v>8</v>
      </c>
      <c r="G13" s="144" t="s">
        <v>8</v>
      </c>
      <c r="H13" s="144" t="s">
        <v>8</v>
      </c>
      <c r="I13" s="144" t="s">
        <v>8</v>
      </c>
      <c r="J13" s="144" t="s">
        <v>8</v>
      </c>
    </row>
    <row r="14" spans="1:10" s="143" customFormat="1" ht="20.100000000000001" customHeight="1" x14ac:dyDescent="0.15">
      <c r="A14" s="121"/>
      <c r="B14" s="190" t="s">
        <v>127</v>
      </c>
      <c r="C14" s="190"/>
      <c r="D14" s="146">
        <v>2128123</v>
      </c>
      <c r="E14" s="146">
        <v>2923972</v>
      </c>
      <c r="F14" s="146">
        <v>463432</v>
      </c>
      <c r="G14" s="146">
        <v>4588663</v>
      </c>
      <c r="H14" s="144" t="s">
        <v>8</v>
      </c>
      <c r="I14" s="144" t="s">
        <v>8</v>
      </c>
      <c r="J14" s="146">
        <v>4588663</v>
      </c>
    </row>
    <row r="15" spans="1:10" s="143" customFormat="1" ht="20.100000000000001" customHeight="1" x14ac:dyDescent="0.15">
      <c r="A15" s="121"/>
      <c r="B15" s="188" t="s">
        <v>128</v>
      </c>
      <c r="C15" s="188"/>
      <c r="D15" s="146">
        <v>339778345</v>
      </c>
      <c r="E15" s="146">
        <v>3803013</v>
      </c>
      <c r="F15" s="146">
        <v>837707</v>
      </c>
      <c r="G15" s="146">
        <v>342743651</v>
      </c>
      <c r="H15" s="146">
        <v>212191040</v>
      </c>
      <c r="I15" s="146">
        <v>4996957</v>
      </c>
      <c r="J15" s="153">
        <v>130552611</v>
      </c>
    </row>
    <row r="16" spans="1:10" s="143" customFormat="1" ht="20.100000000000001" customHeight="1" x14ac:dyDescent="0.15">
      <c r="A16" s="121"/>
      <c r="B16" s="187" t="s">
        <v>129</v>
      </c>
      <c r="C16" s="187"/>
      <c r="D16" s="44">
        <v>91832255</v>
      </c>
      <c r="E16" s="44">
        <v>832487</v>
      </c>
      <c r="F16" s="146">
        <v>569833</v>
      </c>
      <c r="G16" s="44">
        <v>92094909</v>
      </c>
      <c r="H16" s="144" t="s">
        <v>8</v>
      </c>
      <c r="I16" s="144" t="s">
        <v>8</v>
      </c>
      <c r="J16" s="112">
        <v>92094909</v>
      </c>
    </row>
    <row r="17" spans="1:11" s="143" customFormat="1" ht="20.100000000000001" customHeight="1" x14ac:dyDescent="0.15">
      <c r="A17" s="121"/>
      <c r="B17" s="190" t="s">
        <v>122</v>
      </c>
      <c r="C17" s="190"/>
      <c r="D17" s="43">
        <v>27137931</v>
      </c>
      <c r="E17" s="144" t="s">
        <v>8</v>
      </c>
      <c r="F17" s="144" t="s">
        <v>8</v>
      </c>
      <c r="G17" s="43">
        <v>27137931</v>
      </c>
      <c r="H17" s="43">
        <v>18885810</v>
      </c>
      <c r="I17" s="43">
        <v>386811</v>
      </c>
      <c r="J17" s="112">
        <v>8252121</v>
      </c>
    </row>
    <row r="18" spans="1:11" s="143" customFormat="1" ht="20.100000000000001" customHeight="1" x14ac:dyDescent="0.15">
      <c r="A18" s="121"/>
      <c r="B18" s="187" t="s">
        <v>123</v>
      </c>
      <c r="C18" s="187"/>
      <c r="D18" s="43">
        <v>217862088</v>
      </c>
      <c r="E18" s="43">
        <v>875650</v>
      </c>
      <c r="F18" s="144" t="s">
        <v>8</v>
      </c>
      <c r="G18" s="43">
        <v>218737738</v>
      </c>
      <c r="H18" s="43">
        <v>193305230</v>
      </c>
      <c r="I18" s="43">
        <v>4610145</v>
      </c>
      <c r="J18" s="112">
        <v>25432508</v>
      </c>
    </row>
    <row r="19" spans="1:11" s="143" customFormat="1" ht="20.100000000000001" customHeight="1" x14ac:dyDescent="0.15">
      <c r="A19" s="121"/>
      <c r="B19" s="187" t="s">
        <v>15</v>
      </c>
      <c r="C19" s="187"/>
      <c r="D19" s="144" t="s">
        <v>8</v>
      </c>
      <c r="E19" s="144" t="s">
        <v>8</v>
      </c>
      <c r="F19" s="144" t="s">
        <v>8</v>
      </c>
      <c r="G19" s="144" t="s">
        <v>8</v>
      </c>
      <c r="H19" s="144" t="s">
        <v>8</v>
      </c>
      <c r="I19" s="144" t="s">
        <v>8</v>
      </c>
      <c r="J19" s="144" t="s">
        <v>8</v>
      </c>
    </row>
    <row r="20" spans="1:11" s="143" customFormat="1" ht="20.100000000000001" customHeight="1" x14ac:dyDescent="0.15">
      <c r="A20" s="121"/>
      <c r="B20" s="190" t="s">
        <v>127</v>
      </c>
      <c r="C20" s="190"/>
      <c r="D20" s="149">
        <v>2946070</v>
      </c>
      <c r="E20" s="149">
        <v>2094876</v>
      </c>
      <c r="F20" s="146">
        <v>267874</v>
      </c>
      <c r="G20" s="149">
        <v>4773072</v>
      </c>
      <c r="H20" s="144" t="s">
        <v>8</v>
      </c>
      <c r="I20" s="144" t="s">
        <v>8</v>
      </c>
      <c r="J20" s="149">
        <v>4773072</v>
      </c>
    </row>
    <row r="21" spans="1:11" s="143" customFormat="1" ht="20.100000000000001" customHeight="1" x14ac:dyDescent="0.15">
      <c r="A21" s="121"/>
      <c r="B21" s="187" t="s">
        <v>130</v>
      </c>
      <c r="C21" s="187"/>
      <c r="D21" s="43">
        <v>12037530</v>
      </c>
      <c r="E21" s="43">
        <v>597093</v>
      </c>
      <c r="F21" s="43">
        <v>341914</v>
      </c>
      <c r="G21" s="43">
        <v>12292709</v>
      </c>
      <c r="H21" s="43">
        <v>7971800</v>
      </c>
      <c r="I21" s="43">
        <v>636757</v>
      </c>
      <c r="J21" s="112">
        <v>4320909</v>
      </c>
    </row>
    <row r="22" spans="1:11" s="143" customFormat="1" ht="20.100000000000001" customHeight="1" x14ac:dyDescent="0.15">
      <c r="A22" s="121"/>
      <c r="B22" s="193" t="s">
        <v>3</v>
      </c>
      <c r="C22" s="193"/>
      <c r="D22" s="146">
        <v>799088704</v>
      </c>
      <c r="E22" s="146">
        <v>12927118</v>
      </c>
      <c r="F22" s="146">
        <v>5708525</v>
      </c>
      <c r="G22" s="146">
        <v>806307297</v>
      </c>
      <c r="H22" s="146">
        <v>391071716</v>
      </c>
      <c r="I22" s="146">
        <v>11344590</v>
      </c>
      <c r="J22" s="146">
        <v>415235582</v>
      </c>
    </row>
    <row r="23" spans="1:11" x14ac:dyDescent="0.15">
      <c r="A23" s="36"/>
      <c r="B23" s="36"/>
      <c r="C23" s="40"/>
      <c r="D23" s="41"/>
      <c r="E23" s="41"/>
      <c r="F23" s="41"/>
      <c r="G23" s="41"/>
      <c r="H23" s="41"/>
      <c r="I23" s="36"/>
      <c r="J23" s="36"/>
    </row>
    <row r="24" spans="1:11" x14ac:dyDescent="0.15">
      <c r="A24" s="36"/>
      <c r="B24" s="36"/>
      <c r="C24" s="40"/>
      <c r="D24" s="41"/>
      <c r="E24" s="41"/>
      <c r="F24" s="41"/>
      <c r="G24" s="41"/>
      <c r="H24" s="41"/>
      <c r="I24" s="36"/>
      <c r="J24" s="36"/>
    </row>
    <row r="25" spans="1:11" x14ac:dyDescent="0.15">
      <c r="A25" s="36"/>
      <c r="B25" s="36"/>
      <c r="C25" s="40"/>
      <c r="D25" s="41"/>
      <c r="E25" s="41"/>
      <c r="F25" s="41"/>
      <c r="G25" s="41"/>
      <c r="H25" s="41"/>
      <c r="I25" s="36"/>
      <c r="J25" s="36"/>
    </row>
    <row r="26" spans="1:11" ht="20.100000000000001" customHeight="1" x14ac:dyDescent="0.15">
      <c r="A26" s="36"/>
      <c r="B26" s="42" t="s">
        <v>131</v>
      </c>
      <c r="C26" s="42"/>
      <c r="D26" s="41"/>
      <c r="E26" s="41"/>
      <c r="F26" s="41"/>
      <c r="G26" s="41"/>
      <c r="H26" s="41"/>
      <c r="I26" s="36"/>
      <c r="J26" s="191" t="s">
        <v>16</v>
      </c>
      <c r="K26" s="191"/>
    </row>
    <row r="27" spans="1:11" ht="20.100000000000001" customHeight="1" x14ac:dyDescent="0.15">
      <c r="A27" s="36"/>
      <c r="B27" s="192" t="s">
        <v>9</v>
      </c>
      <c r="C27" s="192"/>
      <c r="D27" s="192" t="s">
        <v>132</v>
      </c>
      <c r="E27" s="192" t="s">
        <v>133</v>
      </c>
      <c r="F27" s="192" t="s">
        <v>134</v>
      </c>
      <c r="G27" s="192" t="s">
        <v>135</v>
      </c>
      <c r="H27" s="192" t="s">
        <v>136</v>
      </c>
      <c r="I27" s="192" t="s">
        <v>137</v>
      </c>
      <c r="J27" s="192" t="s">
        <v>138</v>
      </c>
      <c r="K27" s="192" t="s">
        <v>3</v>
      </c>
    </row>
    <row r="28" spans="1:11" ht="20.100000000000001" customHeight="1" x14ac:dyDescent="0.15">
      <c r="A28" s="36"/>
      <c r="B28" s="192"/>
      <c r="C28" s="192"/>
      <c r="D28" s="192"/>
      <c r="E28" s="192"/>
      <c r="F28" s="192"/>
      <c r="G28" s="192"/>
      <c r="H28" s="192"/>
      <c r="I28" s="192"/>
      <c r="J28" s="192"/>
      <c r="K28" s="192"/>
    </row>
    <row r="29" spans="1:11" s="143" customFormat="1" ht="20.100000000000001" customHeight="1" x14ac:dyDescent="0.15">
      <c r="A29" s="121"/>
      <c r="B29" s="187" t="s">
        <v>119</v>
      </c>
      <c r="C29" s="187"/>
      <c r="D29" s="44">
        <v>32515635</v>
      </c>
      <c r="E29" s="44">
        <v>149660307</v>
      </c>
      <c r="F29" s="44">
        <v>16663229</v>
      </c>
      <c r="G29" s="44">
        <v>11699804</v>
      </c>
      <c r="H29" s="44">
        <v>4230086</v>
      </c>
      <c r="I29" s="44">
        <v>5162981</v>
      </c>
      <c r="J29" s="44">
        <v>60430020</v>
      </c>
      <c r="K29" s="44">
        <v>280362062</v>
      </c>
    </row>
    <row r="30" spans="1:11" s="143" customFormat="1" ht="20.100000000000001" customHeight="1" x14ac:dyDescent="0.15">
      <c r="A30" s="121"/>
      <c r="B30" s="190" t="s">
        <v>129</v>
      </c>
      <c r="C30" s="190"/>
      <c r="D30" s="146">
        <v>16875327</v>
      </c>
      <c r="E30" s="146">
        <v>119703820</v>
      </c>
      <c r="F30" s="146">
        <v>8056794</v>
      </c>
      <c r="G30" s="146">
        <v>3037351</v>
      </c>
      <c r="H30" s="146">
        <v>2889987</v>
      </c>
      <c r="I30" s="146">
        <v>2288691</v>
      </c>
      <c r="J30" s="146">
        <v>38563485</v>
      </c>
      <c r="K30" s="146">
        <v>191415455</v>
      </c>
    </row>
    <row r="31" spans="1:11" s="143" customFormat="1" ht="20.100000000000001" customHeight="1" x14ac:dyDescent="0.15">
      <c r="A31" s="121"/>
      <c r="B31" s="190" t="s">
        <v>121</v>
      </c>
      <c r="C31" s="190"/>
      <c r="D31" s="144" t="s">
        <v>8</v>
      </c>
      <c r="E31" s="144" t="s">
        <v>8</v>
      </c>
      <c r="F31" s="144" t="s">
        <v>8</v>
      </c>
      <c r="G31" s="144" t="s">
        <v>8</v>
      </c>
      <c r="H31" s="144" t="s">
        <v>8</v>
      </c>
      <c r="I31" s="144" t="s">
        <v>8</v>
      </c>
      <c r="J31" s="144" t="s">
        <v>8</v>
      </c>
      <c r="K31" s="144" t="s">
        <v>8</v>
      </c>
    </row>
    <row r="32" spans="1:11" s="143" customFormat="1" ht="20.100000000000001" customHeight="1" x14ac:dyDescent="0.15">
      <c r="A32" s="121"/>
      <c r="B32" s="187" t="s">
        <v>122</v>
      </c>
      <c r="C32" s="187"/>
      <c r="D32" s="146">
        <v>15161572</v>
      </c>
      <c r="E32" s="146">
        <v>25911599</v>
      </c>
      <c r="F32" s="146">
        <v>8353125</v>
      </c>
      <c r="G32" s="146">
        <v>5468814</v>
      </c>
      <c r="H32" s="146">
        <v>1321742</v>
      </c>
      <c r="I32" s="146">
        <v>2428218</v>
      </c>
      <c r="J32" s="146">
        <v>20495477</v>
      </c>
      <c r="K32" s="146">
        <v>79140545</v>
      </c>
    </row>
    <row r="33" spans="1:11" s="143" customFormat="1" ht="20.100000000000001" customHeight="1" x14ac:dyDescent="0.15">
      <c r="A33" s="121"/>
      <c r="B33" s="190" t="s">
        <v>123</v>
      </c>
      <c r="C33" s="190"/>
      <c r="D33" s="146">
        <v>398154</v>
      </c>
      <c r="E33" s="146">
        <v>643092</v>
      </c>
      <c r="F33" s="146">
        <v>253310</v>
      </c>
      <c r="G33" s="146">
        <v>2230074</v>
      </c>
      <c r="H33" s="146">
        <v>18357</v>
      </c>
      <c r="I33" s="146">
        <v>429262</v>
      </c>
      <c r="J33" s="146">
        <v>1245150</v>
      </c>
      <c r="K33" s="112">
        <v>5217400</v>
      </c>
    </row>
    <row r="34" spans="1:11" s="143" customFormat="1" ht="20.100000000000001" customHeight="1" x14ac:dyDescent="0.15">
      <c r="A34" s="121"/>
      <c r="B34" s="190" t="s">
        <v>124</v>
      </c>
      <c r="C34" s="190"/>
      <c r="D34" s="144" t="s">
        <v>8</v>
      </c>
      <c r="E34" s="144" t="s">
        <v>8</v>
      </c>
      <c r="F34" s="144" t="s">
        <v>8</v>
      </c>
      <c r="G34" s="144" t="s">
        <v>8</v>
      </c>
      <c r="H34" s="144" t="s">
        <v>8</v>
      </c>
      <c r="I34" s="144" t="s">
        <v>8</v>
      </c>
      <c r="J34" s="144" t="s">
        <v>8</v>
      </c>
      <c r="K34" s="144" t="s">
        <v>8</v>
      </c>
    </row>
    <row r="35" spans="1:11" s="143" customFormat="1" ht="20.100000000000001" customHeight="1" x14ac:dyDescent="0.15">
      <c r="A35" s="121"/>
      <c r="B35" s="187" t="s">
        <v>125</v>
      </c>
      <c r="C35" s="187"/>
      <c r="D35" s="144" t="s">
        <v>8</v>
      </c>
      <c r="E35" s="144" t="s">
        <v>8</v>
      </c>
      <c r="F35" s="144" t="s">
        <v>8</v>
      </c>
      <c r="G35" s="144" t="s">
        <v>8</v>
      </c>
      <c r="H35" s="144" t="s">
        <v>8</v>
      </c>
      <c r="I35" s="144" t="s">
        <v>8</v>
      </c>
      <c r="J35" s="144" t="s">
        <v>8</v>
      </c>
      <c r="K35" s="144" t="s">
        <v>8</v>
      </c>
    </row>
    <row r="36" spans="1:11" s="143" customFormat="1" ht="20.100000000000001" customHeight="1" x14ac:dyDescent="0.15">
      <c r="A36" s="121"/>
      <c r="B36" s="190" t="s">
        <v>126</v>
      </c>
      <c r="C36" s="190"/>
      <c r="D36" s="144" t="s">
        <v>8</v>
      </c>
      <c r="E36" s="144" t="s">
        <v>8</v>
      </c>
      <c r="F36" s="144" t="s">
        <v>8</v>
      </c>
      <c r="G36" s="144" t="s">
        <v>8</v>
      </c>
      <c r="H36" s="144" t="s">
        <v>8</v>
      </c>
      <c r="I36" s="144" t="s">
        <v>8</v>
      </c>
      <c r="J36" s="144" t="s">
        <v>8</v>
      </c>
      <c r="K36" s="144" t="s">
        <v>8</v>
      </c>
    </row>
    <row r="37" spans="1:11" s="143" customFormat="1" ht="20.100000000000001" customHeight="1" x14ac:dyDescent="0.15">
      <c r="A37" s="121"/>
      <c r="B37" s="190" t="s">
        <v>15</v>
      </c>
      <c r="C37" s="190"/>
      <c r="D37" s="144" t="s">
        <v>8</v>
      </c>
      <c r="E37" s="144" t="s">
        <v>8</v>
      </c>
      <c r="F37" s="144" t="s">
        <v>8</v>
      </c>
      <c r="G37" s="144" t="s">
        <v>8</v>
      </c>
      <c r="H37" s="144" t="s">
        <v>8</v>
      </c>
      <c r="I37" s="144" t="s">
        <v>8</v>
      </c>
      <c r="J37" s="144" t="s">
        <v>8</v>
      </c>
      <c r="K37" s="144" t="s">
        <v>8</v>
      </c>
    </row>
    <row r="38" spans="1:11" s="143" customFormat="1" ht="20.100000000000001" customHeight="1" x14ac:dyDescent="0.15">
      <c r="A38" s="121"/>
      <c r="B38" s="190" t="s">
        <v>127</v>
      </c>
      <c r="C38" s="190"/>
      <c r="D38" s="146">
        <v>80583</v>
      </c>
      <c r="E38" s="146">
        <v>3401796</v>
      </c>
      <c r="F38" s="146" t="s">
        <v>8</v>
      </c>
      <c r="G38" s="146">
        <v>963566</v>
      </c>
      <c r="H38" s="146" t="s">
        <v>8</v>
      </c>
      <c r="I38" s="146">
        <v>16810</v>
      </c>
      <c r="J38" s="146">
        <v>125908</v>
      </c>
      <c r="K38" s="146">
        <v>4588663</v>
      </c>
    </row>
    <row r="39" spans="1:11" s="143" customFormat="1" ht="20.100000000000001" customHeight="1" x14ac:dyDescent="0.15">
      <c r="A39" s="121"/>
      <c r="B39" s="190" t="s">
        <v>128</v>
      </c>
      <c r="C39" s="190"/>
      <c r="D39" s="146">
        <v>128325349</v>
      </c>
      <c r="E39" s="144" t="s">
        <v>8</v>
      </c>
      <c r="F39" s="146">
        <v>490206</v>
      </c>
      <c r="G39" s="146">
        <v>1156457</v>
      </c>
      <c r="H39" s="146">
        <v>263960</v>
      </c>
      <c r="I39" s="146">
        <v>112442</v>
      </c>
      <c r="J39" s="146">
        <v>204197</v>
      </c>
      <c r="K39" s="146">
        <v>130552611</v>
      </c>
    </row>
    <row r="40" spans="1:11" s="143" customFormat="1" ht="20.100000000000001" customHeight="1" x14ac:dyDescent="0.15">
      <c r="A40" s="121"/>
      <c r="B40" s="190" t="s">
        <v>129</v>
      </c>
      <c r="C40" s="190"/>
      <c r="D40" s="146">
        <v>90045967</v>
      </c>
      <c r="E40" s="144" t="s">
        <v>8</v>
      </c>
      <c r="F40" s="146">
        <v>488296</v>
      </c>
      <c r="G40" s="146">
        <v>1155322</v>
      </c>
      <c r="H40" s="146">
        <v>263960</v>
      </c>
      <c r="I40" s="146">
        <v>112442</v>
      </c>
      <c r="J40" s="146">
        <v>28923</v>
      </c>
      <c r="K40" s="112">
        <v>92094909</v>
      </c>
    </row>
    <row r="41" spans="1:11" s="143" customFormat="1" ht="20.100000000000001" customHeight="1" x14ac:dyDescent="0.15">
      <c r="A41" s="121"/>
      <c r="B41" s="190" t="s">
        <v>122</v>
      </c>
      <c r="C41" s="190"/>
      <c r="D41" s="146">
        <v>8181039</v>
      </c>
      <c r="E41" s="144" t="s">
        <v>8</v>
      </c>
      <c r="F41" s="144" t="s">
        <v>8</v>
      </c>
      <c r="G41" s="144" t="s">
        <v>8</v>
      </c>
      <c r="H41" s="144" t="s">
        <v>8</v>
      </c>
      <c r="I41" s="144" t="s">
        <v>8</v>
      </c>
      <c r="J41" s="146">
        <v>71082</v>
      </c>
      <c r="K41" s="146">
        <v>8252121</v>
      </c>
    </row>
    <row r="42" spans="1:11" s="143" customFormat="1" ht="20.100000000000001" customHeight="1" x14ac:dyDescent="0.15">
      <c r="A42" s="121"/>
      <c r="B42" s="187" t="s">
        <v>123</v>
      </c>
      <c r="C42" s="187"/>
      <c r="D42" s="146">
        <v>25325270</v>
      </c>
      <c r="E42" s="144" t="s">
        <v>8</v>
      </c>
      <c r="F42" s="146">
        <v>1910</v>
      </c>
      <c r="G42" s="146">
        <v>1135</v>
      </c>
      <c r="H42" s="144" t="s">
        <v>8</v>
      </c>
      <c r="I42" s="144" t="s">
        <v>8</v>
      </c>
      <c r="J42" s="146">
        <v>104191</v>
      </c>
      <c r="K42" s="112">
        <v>25432508</v>
      </c>
    </row>
    <row r="43" spans="1:11" s="143" customFormat="1" ht="20.100000000000001" customHeight="1" x14ac:dyDescent="0.15">
      <c r="A43" s="121"/>
      <c r="B43" s="190" t="s">
        <v>15</v>
      </c>
      <c r="C43" s="190"/>
      <c r="D43" s="144" t="s">
        <v>8</v>
      </c>
      <c r="E43" s="144" t="s">
        <v>8</v>
      </c>
      <c r="F43" s="144" t="s">
        <v>8</v>
      </c>
      <c r="G43" s="144" t="s">
        <v>8</v>
      </c>
      <c r="H43" s="144" t="s">
        <v>8</v>
      </c>
      <c r="I43" s="144" t="s">
        <v>8</v>
      </c>
      <c r="J43" s="144" t="s">
        <v>8</v>
      </c>
      <c r="K43" s="144" t="s">
        <v>8</v>
      </c>
    </row>
    <row r="44" spans="1:11" s="143" customFormat="1" ht="20.100000000000001" customHeight="1" x14ac:dyDescent="0.15">
      <c r="A44" s="121"/>
      <c r="B44" s="187" t="s">
        <v>127</v>
      </c>
      <c r="C44" s="187"/>
      <c r="D44" s="146">
        <v>4773072</v>
      </c>
      <c r="E44" s="144" t="s">
        <v>8</v>
      </c>
      <c r="F44" s="144" t="s">
        <v>8</v>
      </c>
      <c r="G44" s="144" t="s">
        <v>8</v>
      </c>
      <c r="H44" s="144" t="s">
        <v>8</v>
      </c>
      <c r="I44" s="144" t="s">
        <v>8</v>
      </c>
      <c r="J44" s="144" t="s">
        <v>8</v>
      </c>
      <c r="K44" s="146">
        <v>4773072</v>
      </c>
    </row>
    <row r="45" spans="1:11" s="143" customFormat="1" ht="20.100000000000001" customHeight="1" x14ac:dyDescent="0.15">
      <c r="A45" s="121"/>
      <c r="B45" s="188" t="s">
        <v>130</v>
      </c>
      <c r="C45" s="188"/>
      <c r="D45" s="146">
        <v>19594</v>
      </c>
      <c r="E45" s="146">
        <v>636049</v>
      </c>
      <c r="F45" s="146">
        <v>59284</v>
      </c>
      <c r="G45" s="146">
        <v>606277</v>
      </c>
      <c r="H45" s="146">
        <v>59219</v>
      </c>
      <c r="I45" s="146">
        <v>634587</v>
      </c>
      <c r="J45" s="146">
        <v>2305899</v>
      </c>
      <c r="K45" s="112">
        <v>4320909</v>
      </c>
    </row>
    <row r="46" spans="1:11" ht="20.100000000000001" customHeight="1" x14ac:dyDescent="0.15">
      <c r="A46" s="36"/>
      <c r="B46" s="189" t="s">
        <v>3</v>
      </c>
      <c r="C46" s="189"/>
      <c r="D46" s="150">
        <v>160860579</v>
      </c>
      <c r="E46" s="150">
        <v>150296356</v>
      </c>
      <c r="F46" s="150">
        <v>17212719</v>
      </c>
      <c r="G46" s="150">
        <v>13462538</v>
      </c>
      <c r="H46" s="150">
        <v>4553264</v>
      </c>
      <c r="I46" s="150">
        <v>5910010</v>
      </c>
      <c r="J46" s="150">
        <v>62940116</v>
      </c>
      <c r="K46" s="150">
        <v>415235582</v>
      </c>
    </row>
    <row r="63" s="35" customFormat="1" x14ac:dyDescent="0.15"/>
    <row r="64" s="35" customFormat="1" x14ac:dyDescent="0.15"/>
  </sheetData>
  <mergeCells count="48">
    <mergeCell ref="B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J26:K26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4:C44"/>
    <mergeCell ref="B45:C45"/>
    <mergeCell ref="B46:C46"/>
    <mergeCell ref="B39:C39"/>
    <mergeCell ref="B40:C40"/>
    <mergeCell ref="B41:C41"/>
    <mergeCell ref="B42:C42"/>
    <mergeCell ref="B43:C43"/>
  </mergeCells>
  <phoneticPr fontId="36"/>
  <printOptions horizontalCentered="1"/>
  <pageMargins left="0.39370078740157483" right="0.39370078740157483" top="0.39370078740157483" bottom="0.39370078740157483" header="0.19685039370078741" footer="0.19685039370078741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B6"/>
  <sheetViews>
    <sheetView view="pageBreakPreview" zoomScaleNormal="100" zoomScaleSheetLayoutView="100" workbookViewId="0"/>
  </sheetViews>
  <sheetFormatPr defaultRowHeight="27" customHeight="1" x14ac:dyDescent="0.15"/>
  <cols>
    <col min="1" max="1" width="24.5" style="1" customWidth="1"/>
    <col min="2" max="2" width="30.875" style="1" customWidth="1"/>
    <col min="3" max="16384" width="9" style="1"/>
  </cols>
  <sheetData>
    <row r="1" spans="1:2" ht="27" customHeight="1" x14ac:dyDescent="0.15">
      <c r="A1" s="1" t="s">
        <v>82</v>
      </c>
    </row>
    <row r="2" spans="1:2" ht="27" customHeight="1" x14ac:dyDescent="0.15">
      <c r="A2" s="1" t="s">
        <v>83</v>
      </c>
      <c r="B2" s="2" t="s">
        <v>87</v>
      </c>
    </row>
    <row r="3" spans="1:2" ht="27" customHeight="1" x14ac:dyDescent="0.15">
      <c r="A3" s="53" t="s">
        <v>18</v>
      </c>
      <c r="B3" s="54" t="s">
        <v>84</v>
      </c>
    </row>
    <row r="4" spans="1:2" ht="27" customHeight="1" x14ac:dyDescent="0.15">
      <c r="A4" s="12" t="s">
        <v>85</v>
      </c>
      <c r="B4" s="8">
        <v>3200</v>
      </c>
    </row>
    <row r="5" spans="1:2" ht="27" customHeight="1" x14ac:dyDescent="0.15">
      <c r="A5" s="13" t="s">
        <v>86</v>
      </c>
      <c r="B5" s="8">
        <f>B6-B4</f>
        <v>2852705</v>
      </c>
    </row>
    <row r="6" spans="1:2" ht="27" customHeight="1" x14ac:dyDescent="0.15">
      <c r="A6" s="9" t="s">
        <v>3</v>
      </c>
      <c r="B6" s="7">
        <v>2855905</v>
      </c>
    </row>
  </sheetData>
  <phoneticPr fontId="3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41"/>
  <sheetViews>
    <sheetView view="pageBreakPreview" zoomScaleNormal="85" zoomScaleSheetLayoutView="100" workbookViewId="0">
      <pane xSplit="1" topLeftCell="B1" activePane="topRight" state="frozen"/>
      <selection activeCell="E4" sqref="E4"/>
      <selection pane="topRight"/>
    </sheetView>
  </sheetViews>
  <sheetFormatPr defaultColWidth="8.875" defaultRowHeight="12" x14ac:dyDescent="0.15"/>
  <cols>
    <col min="1" max="1" width="30.125" style="15" customWidth="1"/>
    <col min="2" max="2" width="22.875" style="15" customWidth="1"/>
    <col min="3" max="7" width="15.375" style="15" customWidth="1"/>
    <col min="8" max="8" width="17.625" style="15" customWidth="1"/>
    <col min="9" max="9" width="15.375" style="15" customWidth="1"/>
    <col min="10" max="10" width="19.625" style="15" customWidth="1"/>
    <col min="11" max="11" width="17.5" style="15" customWidth="1"/>
    <col min="12" max="16384" width="8.875" style="15"/>
  </cols>
  <sheetData>
    <row r="1" spans="1:10" x14ac:dyDescent="0.15">
      <c r="A1" s="15" t="s">
        <v>217</v>
      </c>
    </row>
    <row r="3" spans="1:10" x14ac:dyDescent="0.15">
      <c r="A3" s="14" t="s">
        <v>35</v>
      </c>
      <c r="H3" s="16" t="s">
        <v>145</v>
      </c>
    </row>
    <row r="4" spans="1:10" ht="37.5" customHeight="1" x14ac:dyDescent="0.15">
      <c r="A4" s="46" t="s">
        <v>36</v>
      </c>
      <c r="B4" s="45" t="s">
        <v>37</v>
      </c>
      <c r="C4" s="45" t="s">
        <v>287</v>
      </c>
      <c r="D4" s="45" t="s">
        <v>219</v>
      </c>
      <c r="E4" s="45" t="s">
        <v>38</v>
      </c>
      <c r="F4" s="45" t="s">
        <v>39</v>
      </c>
      <c r="G4" s="45" t="s">
        <v>40</v>
      </c>
      <c r="H4" s="45" t="s">
        <v>41</v>
      </c>
    </row>
    <row r="5" spans="1:10" ht="16.5" customHeight="1" x14ac:dyDescent="0.15">
      <c r="A5" s="126" t="s">
        <v>236</v>
      </c>
      <c r="B5" s="127">
        <v>3852</v>
      </c>
      <c r="C5" s="128">
        <v>3.95</v>
      </c>
      <c r="D5" s="127">
        <v>15215.4</v>
      </c>
      <c r="E5" s="128">
        <v>0.5</v>
      </c>
      <c r="F5" s="127">
        <v>1926</v>
      </c>
      <c r="G5" s="127">
        <v>13289.4</v>
      </c>
      <c r="H5" s="127">
        <v>1926</v>
      </c>
    </row>
    <row r="6" spans="1:10" ht="16.5" customHeight="1" x14ac:dyDescent="0.15">
      <c r="A6" s="126" t="s">
        <v>237</v>
      </c>
      <c r="B6" s="127">
        <v>1000</v>
      </c>
      <c r="C6" s="128">
        <v>3.19</v>
      </c>
      <c r="D6" s="127">
        <v>3190</v>
      </c>
      <c r="E6" s="128">
        <v>0.5</v>
      </c>
      <c r="F6" s="127">
        <v>500</v>
      </c>
      <c r="G6" s="127">
        <v>2690</v>
      </c>
      <c r="H6" s="127">
        <v>500</v>
      </c>
    </row>
    <row r="7" spans="1:10" ht="16.5" customHeight="1" x14ac:dyDescent="0.15">
      <c r="A7" s="129" t="s">
        <v>235</v>
      </c>
      <c r="B7" s="129" t="s">
        <v>8</v>
      </c>
      <c r="C7" s="129" t="s">
        <v>8</v>
      </c>
      <c r="D7" s="127">
        <v>18405.400000000001</v>
      </c>
      <c r="E7" s="129" t="s">
        <v>8</v>
      </c>
      <c r="F7" s="129" t="s">
        <v>8</v>
      </c>
      <c r="G7" s="127">
        <v>15979.4</v>
      </c>
      <c r="H7" s="127">
        <v>2426</v>
      </c>
    </row>
    <row r="9" spans="1:10" ht="18" customHeight="1" x14ac:dyDescent="0.15">
      <c r="A9" s="14" t="s">
        <v>43</v>
      </c>
      <c r="J9" s="16" t="s">
        <v>146</v>
      </c>
    </row>
    <row r="10" spans="1:10" ht="37.5" customHeight="1" x14ac:dyDescent="0.15">
      <c r="A10" s="46" t="s">
        <v>44</v>
      </c>
      <c r="B10" s="45" t="s">
        <v>143</v>
      </c>
      <c r="C10" s="45" t="s">
        <v>45</v>
      </c>
      <c r="D10" s="45" t="s">
        <v>46</v>
      </c>
      <c r="E10" s="45" t="s">
        <v>47</v>
      </c>
      <c r="F10" s="45" t="s">
        <v>48</v>
      </c>
      <c r="G10" s="45" t="s">
        <v>49</v>
      </c>
      <c r="H10" s="45" t="s">
        <v>50</v>
      </c>
      <c r="I10" s="45" t="s">
        <v>51</v>
      </c>
      <c r="J10" s="45" t="s">
        <v>41</v>
      </c>
    </row>
    <row r="11" spans="1:10" ht="16.5" customHeight="1" x14ac:dyDescent="0.15">
      <c r="A11" s="130" t="s">
        <v>238</v>
      </c>
      <c r="B11" s="127">
        <v>50000</v>
      </c>
      <c r="C11" s="127">
        <v>546961</v>
      </c>
      <c r="D11" s="127">
        <v>165787</v>
      </c>
      <c r="E11" s="127">
        <v>381174</v>
      </c>
      <c r="F11" s="127">
        <v>86004</v>
      </c>
      <c r="G11" s="131">
        <v>0.5813683084507697</v>
      </c>
      <c r="H11" s="127">
        <v>221602.4836054137</v>
      </c>
      <c r="I11" s="129" t="s">
        <v>8</v>
      </c>
      <c r="J11" s="127">
        <v>50000</v>
      </c>
    </row>
    <row r="12" spans="1:10" ht="16.5" customHeight="1" x14ac:dyDescent="0.15">
      <c r="A12" s="130" t="s">
        <v>239</v>
      </c>
      <c r="B12" s="127">
        <v>50000</v>
      </c>
      <c r="C12" s="127">
        <v>212165</v>
      </c>
      <c r="D12" s="127">
        <v>145491</v>
      </c>
      <c r="E12" s="127">
        <v>66674</v>
      </c>
      <c r="F12" s="127">
        <v>50000</v>
      </c>
      <c r="G12" s="131">
        <v>1</v>
      </c>
      <c r="H12" s="127">
        <v>66674</v>
      </c>
      <c r="I12" s="129" t="s">
        <v>8</v>
      </c>
      <c r="J12" s="127">
        <v>50000</v>
      </c>
    </row>
    <row r="13" spans="1:10" ht="16.5" customHeight="1" x14ac:dyDescent="0.15">
      <c r="A13" s="130" t="s">
        <v>240</v>
      </c>
      <c r="B13" s="127">
        <v>10000</v>
      </c>
      <c r="C13" s="127">
        <v>776575</v>
      </c>
      <c r="D13" s="127">
        <v>446424</v>
      </c>
      <c r="E13" s="127">
        <v>330151</v>
      </c>
      <c r="F13" s="127">
        <v>10000</v>
      </c>
      <c r="G13" s="131">
        <v>1</v>
      </c>
      <c r="H13" s="127">
        <v>330151</v>
      </c>
      <c r="I13" s="129" t="s">
        <v>8</v>
      </c>
      <c r="J13" s="127">
        <v>10000</v>
      </c>
    </row>
    <row r="14" spans="1:10" ht="16.5" customHeight="1" x14ac:dyDescent="0.15">
      <c r="A14" s="130" t="s">
        <v>241</v>
      </c>
      <c r="B14" s="127">
        <v>100000</v>
      </c>
      <c r="C14" s="127">
        <v>258459</v>
      </c>
      <c r="D14" s="127">
        <v>60755</v>
      </c>
      <c r="E14" s="127">
        <v>197704</v>
      </c>
      <c r="F14" s="127">
        <v>100000</v>
      </c>
      <c r="G14" s="131">
        <v>1</v>
      </c>
      <c r="H14" s="127">
        <v>197704</v>
      </c>
      <c r="I14" s="129" t="s">
        <v>8</v>
      </c>
      <c r="J14" s="127">
        <v>100000</v>
      </c>
    </row>
    <row r="15" spans="1:10" ht="16.5" customHeight="1" x14ac:dyDescent="0.15">
      <c r="A15" s="129" t="s">
        <v>42</v>
      </c>
      <c r="B15" s="127">
        <v>210000</v>
      </c>
      <c r="C15" s="129" t="s">
        <v>8</v>
      </c>
      <c r="D15" s="129" t="s">
        <v>8</v>
      </c>
      <c r="E15" s="129" t="s">
        <v>8</v>
      </c>
      <c r="F15" s="129" t="s">
        <v>8</v>
      </c>
      <c r="G15" s="129" t="s">
        <v>8</v>
      </c>
      <c r="H15" s="127">
        <v>816131.4836054137</v>
      </c>
      <c r="I15" s="129" t="s">
        <v>8</v>
      </c>
      <c r="J15" s="127">
        <v>210000</v>
      </c>
    </row>
    <row r="17" spans="1:11" x14ac:dyDescent="0.15">
      <c r="A17" s="14" t="s">
        <v>52</v>
      </c>
      <c r="K17" s="16" t="s">
        <v>145</v>
      </c>
    </row>
    <row r="18" spans="1:11" ht="36" x14ac:dyDescent="0.15">
      <c r="A18" s="46" t="s">
        <v>44</v>
      </c>
      <c r="B18" s="45" t="s">
        <v>53</v>
      </c>
      <c r="C18" s="45" t="s">
        <v>45</v>
      </c>
      <c r="D18" s="45" t="s">
        <v>46</v>
      </c>
      <c r="E18" s="45" t="s">
        <v>47</v>
      </c>
      <c r="F18" s="45" t="s">
        <v>48</v>
      </c>
      <c r="G18" s="45" t="s">
        <v>49</v>
      </c>
      <c r="H18" s="45" t="s">
        <v>50</v>
      </c>
      <c r="I18" s="45" t="s">
        <v>54</v>
      </c>
      <c r="J18" s="45" t="s">
        <v>55</v>
      </c>
      <c r="K18" s="45" t="s">
        <v>41</v>
      </c>
    </row>
    <row r="19" spans="1:11" ht="16.5" customHeight="1" x14ac:dyDescent="0.15">
      <c r="A19" s="130" t="s">
        <v>242</v>
      </c>
      <c r="B19" s="127">
        <v>700</v>
      </c>
      <c r="C19" s="127">
        <v>1984900</v>
      </c>
      <c r="D19" s="127">
        <v>1802739</v>
      </c>
      <c r="E19" s="127">
        <v>182161</v>
      </c>
      <c r="F19" s="127">
        <v>100000</v>
      </c>
      <c r="G19" s="132">
        <v>7.0000000000000001E-3</v>
      </c>
      <c r="H19" s="127">
        <v>1275.127</v>
      </c>
      <c r="I19" s="129" t="s">
        <v>8</v>
      </c>
      <c r="J19" s="127">
        <v>700</v>
      </c>
      <c r="K19" s="127">
        <v>700</v>
      </c>
    </row>
    <row r="20" spans="1:11" ht="16.5" customHeight="1" x14ac:dyDescent="0.15">
      <c r="A20" s="130" t="s">
        <v>243</v>
      </c>
      <c r="B20" s="127">
        <v>15000</v>
      </c>
      <c r="C20" s="127">
        <v>507646</v>
      </c>
      <c r="D20" s="127">
        <v>9985</v>
      </c>
      <c r="E20" s="127">
        <v>497661</v>
      </c>
      <c r="F20" s="127">
        <v>120000</v>
      </c>
      <c r="G20" s="132">
        <v>0.125</v>
      </c>
      <c r="H20" s="127">
        <v>62207.625</v>
      </c>
      <c r="I20" s="129" t="s">
        <v>8</v>
      </c>
      <c r="J20" s="127">
        <v>15000</v>
      </c>
      <c r="K20" s="127">
        <v>15000</v>
      </c>
    </row>
    <row r="21" spans="1:11" ht="16.5" customHeight="1" x14ac:dyDescent="0.15">
      <c r="A21" s="130" t="s">
        <v>244</v>
      </c>
      <c r="B21" s="127">
        <v>12451</v>
      </c>
      <c r="C21" s="127">
        <v>2059297</v>
      </c>
      <c r="D21" s="127">
        <v>1161695</v>
      </c>
      <c r="E21" s="127">
        <v>897602</v>
      </c>
      <c r="F21" s="127">
        <v>480000</v>
      </c>
      <c r="G21" s="132">
        <v>2.5939583333333332E-2</v>
      </c>
      <c r="H21" s="127">
        <v>23283.421879166664</v>
      </c>
      <c r="I21" s="129" t="s">
        <v>8</v>
      </c>
      <c r="J21" s="127">
        <v>12451</v>
      </c>
      <c r="K21" s="127">
        <v>12451</v>
      </c>
    </row>
    <row r="22" spans="1:11" ht="16.5" customHeight="1" x14ac:dyDescent="0.15">
      <c r="A22" s="130" t="s">
        <v>245</v>
      </c>
      <c r="B22" s="127">
        <v>600</v>
      </c>
      <c r="C22" s="127">
        <v>34219</v>
      </c>
      <c r="D22" s="127">
        <v>21926</v>
      </c>
      <c r="E22" s="127">
        <v>12293</v>
      </c>
      <c r="F22" s="127">
        <v>30000</v>
      </c>
      <c r="G22" s="132">
        <v>0.02</v>
      </c>
      <c r="H22" s="127">
        <v>245.86</v>
      </c>
      <c r="I22" s="127">
        <v>600</v>
      </c>
      <c r="J22" s="127">
        <v>0</v>
      </c>
      <c r="K22" s="127">
        <v>600</v>
      </c>
    </row>
    <row r="23" spans="1:11" ht="16.5" customHeight="1" x14ac:dyDescent="0.15">
      <c r="A23" s="130" t="s">
        <v>246</v>
      </c>
      <c r="B23" s="127">
        <v>160000</v>
      </c>
      <c r="C23" s="127">
        <v>185476831</v>
      </c>
      <c r="D23" s="127">
        <v>95184679</v>
      </c>
      <c r="E23" s="127">
        <v>90292152</v>
      </c>
      <c r="F23" s="127">
        <v>4644000</v>
      </c>
      <c r="G23" s="132">
        <v>3.4453057708871665E-2</v>
      </c>
      <c r="H23" s="127">
        <v>3110840.7235142123</v>
      </c>
      <c r="I23" s="129" t="s">
        <v>8</v>
      </c>
      <c r="J23" s="127">
        <v>160000</v>
      </c>
      <c r="K23" s="127">
        <v>160000</v>
      </c>
    </row>
    <row r="24" spans="1:11" ht="16.5" customHeight="1" x14ac:dyDescent="0.15">
      <c r="A24" s="130" t="s">
        <v>247</v>
      </c>
      <c r="B24" s="127">
        <v>10000</v>
      </c>
      <c r="C24" s="129" t="s">
        <v>8</v>
      </c>
      <c r="D24" s="129" t="s">
        <v>8</v>
      </c>
      <c r="E24" s="129" t="s">
        <v>8</v>
      </c>
      <c r="F24" s="129" t="s">
        <v>8</v>
      </c>
      <c r="G24" s="133" t="s">
        <v>8</v>
      </c>
      <c r="H24" s="178" t="s">
        <v>8</v>
      </c>
      <c r="I24" s="127">
        <v>9999.9989999999998</v>
      </c>
      <c r="J24" s="127">
        <v>1.0000000002037268E-3</v>
      </c>
      <c r="K24" s="127">
        <v>10000</v>
      </c>
    </row>
    <row r="25" spans="1:11" ht="16.5" customHeight="1" x14ac:dyDescent="0.15">
      <c r="A25" s="130" t="s">
        <v>248</v>
      </c>
      <c r="B25" s="127">
        <v>500</v>
      </c>
      <c r="C25" s="127">
        <v>19716280</v>
      </c>
      <c r="D25" s="127">
        <v>9470441</v>
      </c>
      <c r="E25" s="127">
        <v>10245839</v>
      </c>
      <c r="F25" s="127">
        <v>1485000</v>
      </c>
      <c r="G25" s="132">
        <v>3.3670033670033672E-4</v>
      </c>
      <c r="H25" s="127">
        <v>3449.7774410774414</v>
      </c>
      <c r="I25" s="129" t="s">
        <v>8</v>
      </c>
      <c r="J25" s="127">
        <v>500</v>
      </c>
      <c r="K25" s="127">
        <v>500</v>
      </c>
    </row>
    <row r="26" spans="1:11" ht="16.5" customHeight="1" x14ac:dyDescent="0.15">
      <c r="A26" s="130" t="s">
        <v>249</v>
      </c>
      <c r="B26" s="127">
        <v>750</v>
      </c>
      <c r="C26" s="186">
        <v>2040952</v>
      </c>
      <c r="D26" s="186">
        <v>614288</v>
      </c>
      <c r="E26" s="127">
        <v>1426664</v>
      </c>
      <c r="F26" s="186">
        <v>90000</v>
      </c>
      <c r="G26" s="132">
        <v>8.3333333333333332E-3</v>
      </c>
      <c r="H26" s="127">
        <v>11888.866666666667</v>
      </c>
      <c r="I26" s="129" t="s">
        <v>8</v>
      </c>
      <c r="J26" s="127">
        <v>750</v>
      </c>
      <c r="K26" s="127">
        <v>750</v>
      </c>
    </row>
    <row r="27" spans="1:11" ht="16.5" customHeight="1" x14ac:dyDescent="0.15">
      <c r="A27" s="130" t="s">
        <v>250</v>
      </c>
      <c r="B27" s="127">
        <v>512750</v>
      </c>
      <c r="C27" s="186">
        <v>22148900</v>
      </c>
      <c r="D27" s="186">
        <v>12361676</v>
      </c>
      <c r="E27" s="127">
        <v>9787224</v>
      </c>
      <c r="F27" s="186">
        <v>10255000</v>
      </c>
      <c r="G27" s="132">
        <v>0.05</v>
      </c>
      <c r="H27" s="127">
        <v>489361.2</v>
      </c>
      <c r="I27" s="127">
        <v>218725</v>
      </c>
      <c r="J27" s="127">
        <v>294025</v>
      </c>
      <c r="K27" s="127">
        <v>512750</v>
      </c>
    </row>
    <row r="28" spans="1:11" ht="16.5" customHeight="1" x14ac:dyDescent="0.15">
      <c r="A28" s="130" t="s">
        <v>251</v>
      </c>
      <c r="B28" s="127">
        <v>68634</v>
      </c>
      <c r="C28" s="127">
        <v>421234133</v>
      </c>
      <c r="D28" s="127">
        <v>386939615</v>
      </c>
      <c r="E28" s="127">
        <v>34294518</v>
      </c>
      <c r="F28" s="127">
        <v>22944987</v>
      </c>
      <c r="G28" s="132">
        <v>2.9912416163059932E-3</v>
      </c>
      <c r="H28" s="127">
        <v>102583.18945275497</v>
      </c>
      <c r="I28" s="129" t="s">
        <v>8</v>
      </c>
      <c r="J28" s="127">
        <v>68634</v>
      </c>
      <c r="K28" s="127">
        <v>68634</v>
      </c>
    </row>
    <row r="29" spans="1:11" ht="16.5" customHeight="1" x14ac:dyDescent="0.15">
      <c r="A29" s="130" t="s">
        <v>252</v>
      </c>
      <c r="B29" s="127">
        <v>3900</v>
      </c>
      <c r="C29" s="127">
        <v>115717</v>
      </c>
      <c r="D29" s="127">
        <v>1648</v>
      </c>
      <c r="E29" s="127">
        <v>114069</v>
      </c>
      <c r="F29" s="127">
        <v>114069</v>
      </c>
      <c r="G29" s="132">
        <v>3.4189832469820901E-2</v>
      </c>
      <c r="H29" s="127">
        <v>3900.0000000000005</v>
      </c>
      <c r="I29" s="129" t="s">
        <v>8</v>
      </c>
      <c r="J29" s="127">
        <v>3900</v>
      </c>
      <c r="K29" s="127">
        <v>3900</v>
      </c>
    </row>
    <row r="30" spans="1:11" ht="16.5" customHeight="1" x14ac:dyDescent="0.15">
      <c r="A30" s="130" t="s">
        <v>253</v>
      </c>
      <c r="B30" s="127">
        <v>30655</v>
      </c>
      <c r="C30" s="127">
        <v>23893823000</v>
      </c>
      <c r="D30" s="127">
        <v>23444803000</v>
      </c>
      <c r="E30" s="127">
        <v>449020000</v>
      </c>
      <c r="F30" s="127">
        <v>449020000</v>
      </c>
      <c r="G30" s="132">
        <v>6.8270901073448842E-5</v>
      </c>
      <c r="H30" s="127">
        <v>30655</v>
      </c>
      <c r="I30" s="129" t="s">
        <v>8</v>
      </c>
      <c r="J30" s="127">
        <v>30655</v>
      </c>
      <c r="K30" s="127">
        <v>30655</v>
      </c>
    </row>
    <row r="31" spans="1:11" ht="16.5" customHeight="1" x14ac:dyDescent="0.15">
      <c r="A31" s="130" t="s">
        <v>254</v>
      </c>
      <c r="B31" s="127">
        <v>13250</v>
      </c>
      <c r="C31" s="127">
        <v>87811241763</v>
      </c>
      <c r="D31" s="127">
        <v>84778608054</v>
      </c>
      <c r="E31" s="127">
        <v>3032633709</v>
      </c>
      <c r="F31" s="127">
        <v>2418970000</v>
      </c>
      <c r="G31" s="132">
        <v>5.477537960371563E-6</v>
      </c>
      <c r="H31" s="127">
        <v>16611.366260949908</v>
      </c>
      <c r="I31" s="129" t="s">
        <v>8</v>
      </c>
      <c r="J31" s="127">
        <v>13250</v>
      </c>
      <c r="K31" s="127">
        <v>13250</v>
      </c>
    </row>
    <row r="32" spans="1:11" ht="16.5" customHeight="1" x14ac:dyDescent="0.15">
      <c r="A32" s="130" t="s">
        <v>255</v>
      </c>
      <c r="B32" s="127">
        <v>798</v>
      </c>
      <c r="C32" s="127">
        <v>25201783</v>
      </c>
      <c r="D32" s="127">
        <v>14280186</v>
      </c>
      <c r="E32" s="127">
        <v>10921597</v>
      </c>
      <c r="F32" s="127">
        <v>10921597</v>
      </c>
      <c r="G32" s="132">
        <v>7.3066237474244839E-5</v>
      </c>
      <c r="H32" s="127">
        <v>798</v>
      </c>
      <c r="I32" s="129" t="s">
        <v>8</v>
      </c>
      <c r="J32" s="127">
        <v>798</v>
      </c>
      <c r="K32" s="127">
        <v>798</v>
      </c>
    </row>
    <row r="33" spans="1:11" ht="16.5" customHeight="1" x14ac:dyDescent="0.15">
      <c r="A33" s="130" t="s">
        <v>256</v>
      </c>
      <c r="B33" s="127">
        <v>538</v>
      </c>
      <c r="C33" s="127">
        <v>81098638</v>
      </c>
      <c r="D33" s="127">
        <v>4433851</v>
      </c>
      <c r="E33" s="127">
        <v>76664787</v>
      </c>
      <c r="F33" s="127">
        <v>20000000</v>
      </c>
      <c r="G33" s="132">
        <v>2.69E-5</v>
      </c>
      <c r="H33" s="127">
        <v>2062.2827702999998</v>
      </c>
      <c r="I33" s="129" t="s">
        <v>8</v>
      </c>
      <c r="J33" s="127">
        <v>538</v>
      </c>
      <c r="K33" s="127">
        <v>538</v>
      </c>
    </row>
    <row r="34" spans="1:11" ht="16.5" customHeight="1" x14ac:dyDescent="0.15">
      <c r="A34" s="130" t="s">
        <v>257</v>
      </c>
      <c r="B34" s="127">
        <v>700</v>
      </c>
      <c r="C34" s="127">
        <v>104522170</v>
      </c>
      <c r="D34" s="127">
        <v>91126690</v>
      </c>
      <c r="E34" s="127">
        <v>13395480</v>
      </c>
      <c r="F34" s="127">
        <v>13395480</v>
      </c>
      <c r="G34" s="132">
        <v>5.2256432766873602E-5</v>
      </c>
      <c r="H34" s="127">
        <v>700</v>
      </c>
      <c r="I34" s="129" t="s">
        <v>8</v>
      </c>
      <c r="J34" s="127">
        <v>700</v>
      </c>
      <c r="K34" s="127">
        <v>700</v>
      </c>
    </row>
    <row r="35" spans="1:11" ht="16.5" customHeight="1" x14ac:dyDescent="0.15">
      <c r="A35" s="130" t="s">
        <v>258</v>
      </c>
      <c r="B35" s="127">
        <v>13300</v>
      </c>
      <c r="C35" s="127">
        <v>3182281751</v>
      </c>
      <c r="D35" s="127">
        <v>285470469</v>
      </c>
      <c r="E35" s="127">
        <v>2896811282</v>
      </c>
      <c r="F35" s="127">
        <v>1177000000</v>
      </c>
      <c r="G35" s="132">
        <v>1.1299915038232795E-5</v>
      </c>
      <c r="H35" s="127">
        <v>32733.721368394221</v>
      </c>
      <c r="I35" s="129" t="s">
        <v>8</v>
      </c>
      <c r="J35" s="127">
        <v>13300</v>
      </c>
      <c r="K35" s="127">
        <v>13300</v>
      </c>
    </row>
    <row r="36" spans="1:11" ht="16.5" customHeight="1" x14ac:dyDescent="0.15">
      <c r="A36" s="130" t="s">
        <v>259</v>
      </c>
      <c r="B36" s="127">
        <v>500</v>
      </c>
      <c r="C36" s="127">
        <v>3268254</v>
      </c>
      <c r="D36" s="127">
        <v>1400395</v>
      </c>
      <c r="E36" s="127">
        <v>1867859</v>
      </c>
      <c r="F36" s="127">
        <v>375900</v>
      </c>
      <c r="G36" s="132">
        <v>1.3301409949454642E-3</v>
      </c>
      <c r="H36" s="127">
        <v>2484.5158286778396</v>
      </c>
      <c r="I36" s="129" t="s">
        <v>8</v>
      </c>
      <c r="J36" s="127">
        <v>500</v>
      </c>
      <c r="K36" s="127">
        <v>500</v>
      </c>
    </row>
    <row r="37" spans="1:11" ht="16.5" customHeight="1" x14ac:dyDescent="0.15">
      <c r="A37" s="130" t="s">
        <v>260</v>
      </c>
      <c r="B37" s="127">
        <v>50000</v>
      </c>
      <c r="C37" s="127">
        <v>365320</v>
      </c>
      <c r="D37" s="127">
        <v>98483</v>
      </c>
      <c r="E37" s="127">
        <v>266837</v>
      </c>
      <c r="F37" s="127">
        <v>218500</v>
      </c>
      <c r="G37" s="132">
        <v>0.2288329519450801</v>
      </c>
      <c r="H37" s="127">
        <v>61061.098398169343</v>
      </c>
      <c r="I37" s="129" t="s">
        <v>8</v>
      </c>
      <c r="J37" s="127">
        <v>50000</v>
      </c>
      <c r="K37" s="127">
        <v>50000</v>
      </c>
    </row>
    <row r="38" spans="1:11" ht="16.5" customHeight="1" x14ac:dyDescent="0.15">
      <c r="A38" s="130" t="s">
        <v>261</v>
      </c>
      <c r="B38" s="127">
        <v>4360</v>
      </c>
      <c r="C38" s="127">
        <v>44002458</v>
      </c>
      <c r="D38" s="127">
        <v>27798204</v>
      </c>
      <c r="E38" s="127">
        <v>16204254</v>
      </c>
      <c r="F38" s="127">
        <v>137000</v>
      </c>
      <c r="G38" s="132">
        <v>3.1824817518248172E-2</v>
      </c>
      <c r="H38" s="127">
        <v>515697.42656934302</v>
      </c>
      <c r="I38" s="129" t="s">
        <v>8</v>
      </c>
      <c r="J38" s="127">
        <v>4360</v>
      </c>
      <c r="K38" s="127">
        <v>4360</v>
      </c>
    </row>
    <row r="39" spans="1:11" ht="16.5" customHeight="1" x14ac:dyDescent="0.15">
      <c r="A39" s="130" t="s">
        <v>262</v>
      </c>
      <c r="B39" s="127">
        <v>110</v>
      </c>
      <c r="C39" s="127">
        <v>2195772</v>
      </c>
      <c r="D39" s="127">
        <v>617634</v>
      </c>
      <c r="E39" s="127">
        <v>1578138</v>
      </c>
      <c r="F39" s="127">
        <v>1578138</v>
      </c>
      <c r="G39" s="132">
        <v>6.9702396114915179E-5</v>
      </c>
      <c r="H39" s="127">
        <v>110.00000000000001</v>
      </c>
      <c r="I39" s="129" t="s">
        <v>8</v>
      </c>
      <c r="J39" s="127">
        <v>110</v>
      </c>
      <c r="K39" s="127">
        <v>110</v>
      </c>
    </row>
    <row r="40" spans="1:11" ht="16.5" customHeight="1" x14ac:dyDescent="0.15">
      <c r="A40" s="130" t="s">
        <v>56</v>
      </c>
      <c r="B40" s="127">
        <v>164712</v>
      </c>
      <c r="C40" s="129" t="s">
        <v>8</v>
      </c>
      <c r="D40" s="129" t="s">
        <v>8</v>
      </c>
      <c r="E40" s="129" t="s">
        <v>8</v>
      </c>
      <c r="F40" s="129" t="s">
        <v>8</v>
      </c>
      <c r="G40" s="133" t="s">
        <v>8</v>
      </c>
      <c r="H40" s="129" t="s">
        <v>8</v>
      </c>
      <c r="I40" s="129" t="s">
        <v>8</v>
      </c>
      <c r="J40" s="127">
        <v>164712</v>
      </c>
      <c r="K40" s="127">
        <v>164712</v>
      </c>
    </row>
    <row r="41" spans="1:11" ht="16.5" customHeight="1" x14ac:dyDescent="0.15">
      <c r="A41" s="129" t="s">
        <v>42</v>
      </c>
      <c r="B41" s="127">
        <v>1064208</v>
      </c>
      <c r="C41" s="129" t="s">
        <v>8</v>
      </c>
      <c r="D41" s="129" t="s">
        <v>8</v>
      </c>
      <c r="E41" s="129" t="s">
        <v>8</v>
      </c>
      <c r="F41" s="129" t="s">
        <v>8</v>
      </c>
      <c r="G41" s="133" t="s">
        <v>8</v>
      </c>
      <c r="H41" s="127">
        <v>4471949.2021497125</v>
      </c>
      <c r="I41" s="127">
        <v>229324.99900000001</v>
      </c>
      <c r="J41" s="127">
        <v>834883.00099999993</v>
      </c>
      <c r="K41" s="127">
        <v>1064208</v>
      </c>
    </row>
  </sheetData>
  <phoneticPr fontId="9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18"/>
  <sheetViews>
    <sheetView view="pageBreakPreview" zoomScaleNormal="100" zoomScaleSheetLayoutView="100" workbookViewId="0">
      <pane xSplit="1" ySplit="2" topLeftCell="B3" activePane="bottomRight" state="frozen"/>
      <selection activeCell="E4" sqref="E4"/>
      <selection pane="topRight" activeCell="E4" sqref="E4"/>
      <selection pane="bottomLeft" activeCell="E4" sqref="E4"/>
      <selection pane="bottomRight"/>
    </sheetView>
  </sheetViews>
  <sheetFormatPr defaultColWidth="9" defaultRowHeight="12" x14ac:dyDescent="0.15"/>
  <cols>
    <col min="1" max="1" width="40.875" style="73" customWidth="1"/>
    <col min="2" max="7" width="17.875" style="73" customWidth="1"/>
    <col min="8" max="16384" width="9" style="73"/>
  </cols>
  <sheetData>
    <row r="1" spans="1:7" s="70" customFormat="1" ht="24" customHeight="1" x14ac:dyDescent="0.15">
      <c r="A1" s="70" t="s">
        <v>147</v>
      </c>
      <c r="F1" s="71"/>
      <c r="G1" s="71" t="s">
        <v>21</v>
      </c>
    </row>
    <row r="2" spans="1:7" ht="24" customHeight="1" x14ac:dyDescent="0.15">
      <c r="A2" s="72" t="s">
        <v>18</v>
      </c>
      <c r="B2" s="72" t="s">
        <v>148</v>
      </c>
      <c r="C2" s="72" t="s">
        <v>149</v>
      </c>
      <c r="D2" s="72" t="s">
        <v>150</v>
      </c>
      <c r="E2" s="72" t="s">
        <v>19</v>
      </c>
      <c r="F2" s="66" t="s">
        <v>151</v>
      </c>
      <c r="G2" s="66" t="s">
        <v>152</v>
      </c>
    </row>
    <row r="3" spans="1:7" ht="21.95" customHeight="1" x14ac:dyDescent="0.15">
      <c r="A3" s="154" t="s">
        <v>153</v>
      </c>
      <c r="B3" s="155">
        <v>8845170</v>
      </c>
      <c r="C3" s="156" t="s">
        <v>154</v>
      </c>
      <c r="D3" s="156" t="s">
        <v>8</v>
      </c>
      <c r="E3" s="156" t="s">
        <v>8</v>
      </c>
      <c r="F3" s="155">
        <v>8845170</v>
      </c>
      <c r="G3" s="155">
        <v>7045170</v>
      </c>
    </row>
    <row r="4" spans="1:7" ht="21.95" customHeight="1" x14ac:dyDescent="0.15">
      <c r="A4" s="157" t="s">
        <v>220</v>
      </c>
      <c r="B4" s="155">
        <v>1677554</v>
      </c>
      <c r="C4" s="156" t="s">
        <v>154</v>
      </c>
      <c r="D4" s="156" t="s">
        <v>8</v>
      </c>
      <c r="E4" s="156" t="s">
        <v>8</v>
      </c>
      <c r="F4" s="155">
        <v>1677554</v>
      </c>
      <c r="G4" s="155">
        <v>1105923</v>
      </c>
    </row>
    <row r="5" spans="1:7" ht="21.95" customHeight="1" x14ac:dyDescent="0.15">
      <c r="A5" s="154" t="s">
        <v>155</v>
      </c>
      <c r="B5" s="155">
        <v>1865286</v>
      </c>
      <c r="C5" s="156" t="s">
        <v>154</v>
      </c>
      <c r="D5" s="156" t="s">
        <v>8</v>
      </c>
      <c r="E5" s="156" t="s">
        <v>8</v>
      </c>
      <c r="F5" s="155">
        <v>1865286</v>
      </c>
      <c r="G5" s="155">
        <v>1865286</v>
      </c>
    </row>
    <row r="6" spans="1:7" ht="21.95" customHeight="1" x14ac:dyDescent="0.15">
      <c r="A6" s="154" t="s">
        <v>156</v>
      </c>
      <c r="B6" s="155">
        <v>72956</v>
      </c>
      <c r="C6" s="156" t="s">
        <v>154</v>
      </c>
      <c r="D6" s="156" t="s">
        <v>8</v>
      </c>
      <c r="E6" s="156" t="s">
        <v>8</v>
      </c>
      <c r="F6" s="155">
        <v>72956</v>
      </c>
      <c r="G6" s="155">
        <v>72956</v>
      </c>
    </row>
    <row r="7" spans="1:7" ht="21.95" customHeight="1" x14ac:dyDescent="0.15">
      <c r="A7" s="154" t="s">
        <v>232</v>
      </c>
      <c r="B7" s="155">
        <v>2701</v>
      </c>
      <c r="C7" s="156" t="s">
        <v>154</v>
      </c>
      <c r="D7" s="156" t="s">
        <v>8</v>
      </c>
      <c r="E7" s="156" t="s">
        <v>8</v>
      </c>
      <c r="F7" s="155">
        <v>2701</v>
      </c>
      <c r="G7" s="155">
        <v>2701</v>
      </c>
    </row>
    <row r="8" spans="1:7" ht="21.95" customHeight="1" x14ac:dyDescent="0.15">
      <c r="A8" s="154" t="s">
        <v>157</v>
      </c>
      <c r="B8" s="155">
        <v>30035</v>
      </c>
      <c r="C8" s="156" t="s">
        <v>154</v>
      </c>
      <c r="D8" s="156" t="s">
        <v>8</v>
      </c>
      <c r="E8" s="156" t="s">
        <v>8</v>
      </c>
      <c r="F8" s="155">
        <v>30035</v>
      </c>
      <c r="G8" s="155">
        <v>30035</v>
      </c>
    </row>
    <row r="9" spans="1:7" ht="21.95" customHeight="1" x14ac:dyDescent="0.15">
      <c r="A9" s="154" t="s">
        <v>158</v>
      </c>
      <c r="B9" s="155">
        <v>89</v>
      </c>
      <c r="C9" s="156" t="s">
        <v>154</v>
      </c>
      <c r="D9" s="156" t="s">
        <v>8</v>
      </c>
      <c r="E9" s="156" t="s">
        <v>8</v>
      </c>
      <c r="F9" s="155">
        <v>89</v>
      </c>
      <c r="G9" s="155">
        <v>89</v>
      </c>
    </row>
    <row r="10" spans="1:7" ht="21.95" customHeight="1" x14ac:dyDescent="0.15">
      <c r="A10" s="154" t="s">
        <v>159</v>
      </c>
      <c r="B10" s="155">
        <v>7541</v>
      </c>
      <c r="C10" s="156" t="s">
        <v>154</v>
      </c>
      <c r="D10" s="156" t="s">
        <v>8</v>
      </c>
      <c r="E10" s="156" t="s">
        <v>8</v>
      </c>
      <c r="F10" s="155">
        <v>7541</v>
      </c>
      <c r="G10" s="155">
        <v>7541</v>
      </c>
    </row>
    <row r="11" spans="1:7" ht="21.95" customHeight="1" x14ac:dyDescent="0.15">
      <c r="A11" s="154" t="s">
        <v>160</v>
      </c>
      <c r="B11" s="155">
        <v>2744689</v>
      </c>
      <c r="C11" s="155">
        <v>499200</v>
      </c>
      <c r="D11" s="156" t="s">
        <v>8</v>
      </c>
      <c r="E11" s="156" t="s">
        <v>8</v>
      </c>
      <c r="F11" s="155">
        <v>3243889</v>
      </c>
      <c r="G11" s="155">
        <v>3677881</v>
      </c>
    </row>
    <row r="12" spans="1:7" ht="21.95" customHeight="1" x14ac:dyDescent="0.15">
      <c r="A12" s="154" t="s">
        <v>161</v>
      </c>
      <c r="B12" s="155">
        <v>88510</v>
      </c>
      <c r="C12" s="156" t="s">
        <v>154</v>
      </c>
      <c r="D12" s="156" t="s">
        <v>8</v>
      </c>
      <c r="E12" s="156" t="s">
        <v>8</v>
      </c>
      <c r="F12" s="155">
        <v>88510</v>
      </c>
      <c r="G12" s="155">
        <v>88510</v>
      </c>
    </row>
    <row r="13" spans="1:7" ht="21.95" customHeight="1" x14ac:dyDescent="0.15">
      <c r="A13" s="154" t="s">
        <v>162</v>
      </c>
      <c r="B13" s="155">
        <v>978270</v>
      </c>
      <c r="C13" s="156" t="s">
        <v>154</v>
      </c>
      <c r="D13" s="156" t="s">
        <v>8</v>
      </c>
      <c r="E13" s="156" t="s">
        <v>8</v>
      </c>
      <c r="F13" s="155">
        <v>978270</v>
      </c>
      <c r="G13" s="155">
        <v>890004</v>
      </c>
    </row>
    <row r="14" spans="1:7" ht="21.95" customHeight="1" x14ac:dyDescent="0.15">
      <c r="A14" s="154" t="s">
        <v>221</v>
      </c>
      <c r="B14" s="155">
        <v>20008</v>
      </c>
      <c r="C14" s="156" t="s">
        <v>154</v>
      </c>
      <c r="D14" s="156" t="s">
        <v>8</v>
      </c>
      <c r="E14" s="156" t="s">
        <v>8</v>
      </c>
      <c r="F14" s="155">
        <v>20008</v>
      </c>
      <c r="G14" s="155">
        <v>20008</v>
      </c>
    </row>
    <row r="15" spans="1:7" ht="21.95" customHeight="1" x14ac:dyDescent="0.15">
      <c r="A15" s="154" t="s">
        <v>224</v>
      </c>
      <c r="B15" s="155">
        <v>52955</v>
      </c>
      <c r="C15" s="156" t="s">
        <v>154</v>
      </c>
      <c r="D15" s="156" t="s">
        <v>8</v>
      </c>
      <c r="E15" s="156" t="s">
        <v>8</v>
      </c>
      <c r="F15" s="155">
        <v>52955</v>
      </c>
      <c r="G15" s="155">
        <v>51669</v>
      </c>
    </row>
    <row r="16" spans="1:7" ht="21.95" customHeight="1" x14ac:dyDescent="0.15">
      <c r="A16" s="154" t="s">
        <v>233</v>
      </c>
      <c r="B16" s="155">
        <v>153</v>
      </c>
      <c r="C16" s="156" t="s">
        <v>154</v>
      </c>
      <c r="D16" s="156" t="s">
        <v>8</v>
      </c>
      <c r="E16" s="156" t="s">
        <v>8</v>
      </c>
      <c r="F16" s="155">
        <v>153</v>
      </c>
      <c r="G16" s="155">
        <v>153</v>
      </c>
    </row>
    <row r="17" spans="1:7" ht="21.95" customHeight="1" x14ac:dyDescent="0.15">
      <c r="A17" s="158" t="s">
        <v>3</v>
      </c>
      <c r="B17" s="155">
        <v>16385917</v>
      </c>
      <c r="C17" s="155">
        <v>499200</v>
      </c>
      <c r="D17" s="156" t="s">
        <v>225</v>
      </c>
      <c r="E17" s="156" t="s">
        <v>154</v>
      </c>
      <c r="F17" s="155">
        <v>16885117</v>
      </c>
      <c r="G17" s="155">
        <v>14857926</v>
      </c>
    </row>
    <row r="18" spans="1:7" x14ac:dyDescent="0.15">
      <c r="G18" s="168"/>
    </row>
  </sheetData>
  <phoneticPr fontId="36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F7"/>
  <sheetViews>
    <sheetView view="pageBreakPreview" zoomScaleNormal="100" zoomScaleSheetLayoutView="100" workbookViewId="0"/>
  </sheetViews>
  <sheetFormatPr defaultColWidth="9" defaultRowHeight="15" customHeight="1" x14ac:dyDescent="0.15"/>
  <cols>
    <col min="1" max="1" width="35.625" style="20" customWidth="1"/>
    <col min="2" max="6" width="18.125" style="20" customWidth="1"/>
    <col min="7" max="7" width="9" style="20" customWidth="1"/>
    <col min="8" max="16384" width="9" style="20"/>
  </cols>
  <sheetData>
    <row r="1" spans="1:6" ht="21" customHeight="1" x14ac:dyDescent="0.15">
      <c r="A1" s="17" t="s">
        <v>13</v>
      </c>
      <c r="B1" s="17"/>
      <c r="C1" s="17"/>
      <c r="D1" s="18"/>
      <c r="E1" s="19"/>
      <c r="F1" s="19" t="s">
        <v>0</v>
      </c>
    </row>
    <row r="2" spans="1:6" ht="21" customHeight="1" x14ac:dyDescent="0.15">
      <c r="A2" s="196" t="s">
        <v>27</v>
      </c>
      <c r="B2" s="198" t="s">
        <v>11</v>
      </c>
      <c r="C2" s="199"/>
      <c r="D2" s="199" t="s">
        <v>12</v>
      </c>
      <c r="E2" s="199"/>
      <c r="F2" s="198" t="s">
        <v>2</v>
      </c>
    </row>
    <row r="3" spans="1:6" ht="21" customHeight="1" x14ac:dyDescent="0.15">
      <c r="A3" s="197"/>
      <c r="B3" s="48" t="s">
        <v>28</v>
      </c>
      <c r="C3" s="48" t="s">
        <v>10</v>
      </c>
      <c r="D3" s="48" t="s">
        <v>28</v>
      </c>
      <c r="E3" s="48" t="s">
        <v>10</v>
      </c>
      <c r="F3" s="200"/>
    </row>
    <row r="4" spans="1:6" ht="21" customHeight="1" x14ac:dyDescent="0.15">
      <c r="A4" s="22" t="s">
        <v>33</v>
      </c>
      <c r="B4" s="21"/>
      <c r="C4" s="21"/>
      <c r="D4" s="21"/>
      <c r="E4" s="21"/>
      <c r="F4" s="23"/>
    </row>
    <row r="5" spans="1:6" ht="24" customHeight="1" x14ac:dyDescent="0.15">
      <c r="A5" s="24" t="s">
        <v>34</v>
      </c>
      <c r="B5" s="25">
        <v>45984</v>
      </c>
      <c r="C5" s="25" t="s">
        <v>154</v>
      </c>
      <c r="D5" s="25">
        <v>14683</v>
      </c>
      <c r="E5" s="25" t="s">
        <v>154</v>
      </c>
      <c r="F5" s="25">
        <v>60667</v>
      </c>
    </row>
    <row r="6" spans="1:6" ht="24" customHeight="1" x14ac:dyDescent="0.15">
      <c r="A6" s="26" t="s">
        <v>3</v>
      </c>
      <c r="B6" s="25">
        <v>45984</v>
      </c>
      <c r="C6" s="25" t="s">
        <v>154</v>
      </c>
      <c r="D6" s="25">
        <v>14683</v>
      </c>
      <c r="E6" s="25" t="s">
        <v>154</v>
      </c>
      <c r="F6" s="25">
        <v>60667</v>
      </c>
    </row>
    <row r="7" spans="1:6" ht="15" customHeight="1" x14ac:dyDescent="0.15">
      <c r="A7" s="27"/>
    </row>
  </sheetData>
  <mergeCells count="4">
    <mergeCell ref="A2:A3"/>
    <mergeCell ref="B2:C2"/>
    <mergeCell ref="D2:E2"/>
    <mergeCell ref="F2:F3"/>
  </mergeCells>
  <phoneticPr fontId="1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H25"/>
  <sheetViews>
    <sheetView view="pageBreakPreview" zoomScaleNormal="130" zoomScaleSheetLayoutView="100" workbookViewId="0"/>
  </sheetViews>
  <sheetFormatPr defaultRowHeight="24" customHeight="1" x14ac:dyDescent="0.15"/>
  <cols>
    <col min="1" max="1" width="39.375" style="1" bestFit="1" customWidth="1"/>
    <col min="2" max="3" width="17.125" style="1" customWidth="1"/>
    <col min="4" max="4" width="6.625" style="1" customWidth="1"/>
    <col min="5" max="5" width="39.375" style="1" bestFit="1" customWidth="1"/>
    <col min="6" max="7" width="17.125" style="1" customWidth="1"/>
    <col min="8" max="8" width="9.375" style="1" customWidth="1"/>
    <col min="9" max="16384" width="9" style="1"/>
  </cols>
  <sheetData>
    <row r="1" spans="1:8" ht="24" customHeight="1" x14ac:dyDescent="0.15">
      <c r="A1" s="1" t="s">
        <v>20</v>
      </c>
      <c r="C1" s="28" t="s">
        <v>21</v>
      </c>
      <c r="E1" s="1" t="s">
        <v>22</v>
      </c>
      <c r="G1" s="28" t="s">
        <v>21</v>
      </c>
      <c r="H1" s="28"/>
    </row>
    <row r="2" spans="1:8" ht="24" customHeight="1" x14ac:dyDescent="0.15">
      <c r="A2" s="49" t="s">
        <v>23</v>
      </c>
      <c r="B2" s="49" t="s">
        <v>24</v>
      </c>
      <c r="C2" s="49" t="s">
        <v>25</v>
      </c>
      <c r="E2" s="49" t="s">
        <v>23</v>
      </c>
      <c r="F2" s="49" t="s">
        <v>24</v>
      </c>
      <c r="G2" s="49" t="s">
        <v>25</v>
      </c>
    </row>
    <row r="3" spans="1:8" ht="11.25" customHeight="1" x14ac:dyDescent="0.15">
      <c r="A3" s="29" t="s">
        <v>88</v>
      </c>
      <c r="B3" s="30"/>
      <c r="C3" s="30"/>
      <c r="E3" s="29" t="s">
        <v>89</v>
      </c>
      <c r="F3" s="30"/>
      <c r="G3" s="30"/>
    </row>
    <row r="4" spans="1:8" ht="24" customHeight="1" x14ac:dyDescent="0.15">
      <c r="A4" s="135" t="s">
        <v>90</v>
      </c>
      <c r="B4" s="136">
        <v>382946</v>
      </c>
      <c r="C4" s="161">
        <v>-7135</v>
      </c>
      <c r="D4" s="3"/>
      <c r="E4" s="135" t="s">
        <v>103</v>
      </c>
      <c r="F4" s="61">
        <v>650</v>
      </c>
      <c r="G4" s="161">
        <v>-3</v>
      </c>
    </row>
    <row r="5" spans="1:8" ht="24" customHeight="1" thickBot="1" x14ac:dyDescent="0.2">
      <c r="A5" s="137" t="s">
        <v>103</v>
      </c>
      <c r="B5" s="136">
        <v>24187</v>
      </c>
      <c r="C5" s="161">
        <v>-295</v>
      </c>
      <c r="D5" s="3"/>
      <c r="E5" s="138" t="s">
        <v>26</v>
      </c>
      <c r="F5" s="55">
        <v>650</v>
      </c>
      <c r="G5" s="56">
        <v>-3</v>
      </c>
    </row>
    <row r="6" spans="1:8" ht="24" customHeight="1" thickTop="1" x14ac:dyDescent="0.15">
      <c r="A6" s="137" t="s">
        <v>91</v>
      </c>
      <c r="B6" s="136">
        <v>306</v>
      </c>
      <c r="C6" s="174">
        <v>-30</v>
      </c>
      <c r="D6" s="3"/>
      <c r="E6" s="162"/>
      <c r="F6" s="163"/>
      <c r="G6" s="164"/>
    </row>
    <row r="7" spans="1:8" ht="24" customHeight="1" thickBot="1" x14ac:dyDescent="0.2">
      <c r="A7" s="138" t="s">
        <v>26</v>
      </c>
      <c r="B7" s="55">
        <v>407439</v>
      </c>
      <c r="C7" s="56">
        <v>-7460</v>
      </c>
      <c r="D7" s="3"/>
      <c r="E7" s="165"/>
      <c r="F7" s="166"/>
      <c r="G7" s="167"/>
    </row>
    <row r="8" spans="1:8" ht="12" customHeight="1" thickTop="1" x14ac:dyDescent="0.15">
      <c r="A8" s="139" t="s">
        <v>92</v>
      </c>
      <c r="B8" s="57"/>
      <c r="C8" s="58"/>
      <c r="D8" s="3"/>
      <c r="E8" s="139" t="s">
        <v>93</v>
      </c>
      <c r="F8" s="57"/>
      <c r="G8" s="58"/>
    </row>
    <row r="9" spans="1:8" ht="24" customHeight="1" x14ac:dyDescent="0.15">
      <c r="A9" s="135" t="s">
        <v>94</v>
      </c>
      <c r="B9" s="59"/>
      <c r="C9" s="60"/>
      <c r="D9" s="3"/>
      <c r="E9" s="135" t="s">
        <v>95</v>
      </c>
      <c r="F9" s="59"/>
      <c r="G9" s="60"/>
    </row>
    <row r="10" spans="1:8" ht="24" customHeight="1" x14ac:dyDescent="0.15">
      <c r="A10" s="135" t="s">
        <v>96</v>
      </c>
      <c r="B10" s="175">
        <v>356378</v>
      </c>
      <c r="C10" s="201">
        <v>-78761</v>
      </c>
      <c r="D10" s="3"/>
      <c r="E10" s="135" t="s">
        <v>96</v>
      </c>
      <c r="F10" s="61">
        <v>131412</v>
      </c>
      <c r="G10" s="201">
        <v>-369</v>
      </c>
    </row>
    <row r="11" spans="1:8" ht="24" customHeight="1" x14ac:dyDescent="0.15">
      <c r="A11" s="135" t="s">
        <v>97</v>
      </c>
      <c r="B11" s="175">
        <v>351836</v>
      </c>
      <c r="C11" s="202"/>
      <c r="D11" s="3"/>
      <c r="E11" s="135" t="s">
        <v>97</v>
      </c>
      <c r="F11" s="61">
        <v>119537</v>
      </c>
      <c r="G11" s="202"/>
    </row>
    <row r="12" spans="1:8" ht="24" customHeight="1" x14ac:dyDescent="0.15">
      <c r="A12" s="135" t="s">
        <v>98</v>
      </c>
      <c r="B12" s="175">
        <v>63957</v>
      </c>
      <c r="C12" s="202"/>
      <c r="D12" s="3"/>
      <c r="E12" s="135" t="s">
        <v>98</v>
      </c>
      <c r="F12" s="61">
        <v>18882</v>
      </c>
      <c r="G12" s="202"/>
    </row>
    <row r="13" spans="1:8" ht="24" customHeight="1" x14ac:dyDescent="0.15">
      <c r="A13" s="135" t="s">
        <v>99</v>
      </c>
      <c r="B13" s="175">
        <v>30887</v>
      </c>
      <c r="C13" s="202"/>
      <c r="D13" s="3"/>
      <c r="E13" s="135" t="s">
        <v>99</v>
      </c>
      <c r="F13" s="61">
        <v>12160</v>
      </c>
      <c r="G13" s="202"/>
    </row>
    <row r="14" spans="1:8" ht="24" customHeight="1" x14ac:dyDescent="0.15">
      <c r="A14" s="135" t="s">
        <v>144</v>
      </c>
      <c r="B14" s="175">
        <v>8598</v>
      </c>
      <c r="C14" s="202"/>
      <c r="D14" s="3"/>
      <c r="E14" s="135" t="s">
        <v>144</v>
      </c>
      <c r="F14" s="61">
        <v>2831</v>
      </c>
      <c r="G14" s="203"/>
    </row>
    <row r="15" spans="1:8" ht="24" customHeight="1" x14ac:dyDescent="0.15">
      <c r="A15" s="135" t="s">
        <v>226</v>
      </c>
      <c r="B15" s="175">
        <v>16</v>
      </c>
      <c r="C15" s="203"/>
      <c r="D15" s="3"/>
      <c r="E15" s="137"/>
      <c r="F15" s="63"/>
      <c r="G15" s="159"/>
    </row>
    <row r="16" spans="1:8" ht="24" customHeight="1" x14ac:dyDescent="0.15">
      <c r="A16" s="137" t="s">
        <v>100</v>
      </c>
      <c r="B16" s="31"/>
      <c r="C16" s="62"/>
      <c r="D16" s="3"/>
      <c r="E16" s="137" t="s">
        <v>101</v>
      </c>
      <c r="F16" s="31"/>
      <c r="G16" s="62"/>
    </row>
    <row r="17" spans="1:7" ht="24" customHeight="1" x14ac:dyDescent="0.15">
      <c r="A17" s="137" t="s">
        <v>104</v>
      </c>
      <c r="B17" s="63">
        <v>704272</v>
      </c>
      <c r="C17" s="64">
        <v>-76913</v>
      </c>
      <c r="D17" s="3"/>
      <c r="E17" s="137" t="s">
        <v>227</v>
      </c>
      <c r="F17" s="63">
        <v>107254</v>
      </c>
      <c r="G17" s="64">
        <v>-50</v>
      </c>
    </row>
    <row r="18" spans="1:7" ht="24" customHeight="1" x14ac:dyDescent="0.15">
      <c r="A18" s="137" t="s">
        <v>274</v>
      </c>
      <c r="B18" s="63">
        <v>249243</v>
      </c>
      <c r="C18" s="64">
        <v>-10083</v>
      </c>
      <c r="D18" s="3"/>
      <c r="E18" s="137" t="s">
        <v>228</v>
      </c>
      <c r="F18" s="63">
        <v>11401</v>
      </c>
      <c r="G18" s="64">
        <v>-5</v>
      </c>
    </row>
    <row r="19" spans="1:7" ht="24" customHeight="1" x14ac:dyDescent="0.15">
      <c r="A19" s="137" t="s">
        <v>275</v>
      </c>
      <c r="B19" s="63">
        <v>117505</v>
      </c>
      <c r="C19" s="64">
        <v>-12833</v>
      </c>
      <c r="D19" s="3"/>
      <c r="E19" s="137" t="s">
        <v>277</v>
      </c>
      <c r="F19" s="63">
        <v>5322</v>
      </c>
      <c r="G19" s="64">
        <v>0</v>
      </c>
    </row>
    <row r="20" spans="1:7" ht="24" customHeight="1" x14ac:dyDescent="0.15">
      <c r="A20" s="137" t="s">
        <v>276</v>
      </c>
      <c r="B20" s="63">
        <v>71297</v>
      </c>
      <c r="C20" s="64">
        <v>-7786</v>
      </c>
      <c r="D20" s="3"/>
      <c r="E20" s="137" t="s">
        <v>274</v>
      </c>
      <c r="F20" s="63">
        <v>4422</v>
      </c>
      <c r="G20" s="64">
        <v>0</v>
      </c>
    </row>
    <row r="21" spans="1:7" ht="24" customHeight="1" x14ac:dyDescent="0.15">
      <c r="A21" s="137" t="s">
        <v>15</v>
      </c>
      <c r="B21" s="63">
        <v>730623</v>
      </c>
      <c r="C21" s="64">
        <v>-34787</v>
      </c>
      <c r="D21" s="3"/>
      <c r="E21" s="137" t="s">
        <v>102</v>
      </c>
      <c r="F21" s="63">
        <v>12976</v>
      </c>
      <c r="G21" s="64">
        <v>-4</v>
      </c>
    </row>
    <row r="22" spans="1:7" ht="24" customHeight="1" thickBot="1" x14ac:dyDescent="0.2">
      <c r="A22" s="140" t="s">
        <v>26</v>
      </c>
      <c r="B22" s="55">
        <v>2277173</v>
      </c>
      <c r="C22" s="56">
        <v>-221163</v>
      </c>
      <c r="D22" s="3"/>
      <c r="E22" s="138" t="s">
        <v>26</v>
      </c>
      <c r="F22" s="55">
        <v>426197</v>
      </c>
      <c r="G22" s="56">
        <v>-428</v>
      </c>
    </row>
    <row r="23" spans="1:7" ht="24" customHeight="1" thickTop="1" x14ac:dyDescent="0.15">
      <c r="A23" s="141" t="s">
        <v>3</v>
      </c>
      <c r="B23" s="61">
        <v>2684612</v>
      </c>
      <c r="C23" s="65">
        <v>-228623</v>
      </c>
      <c r="D23" s="3"/>
      <c r="E23" s="142" t="s">
        <v>3</v>
      </c>
      <c r="F23" s="61">
        <v>426847</v>
      </c>
      <c r="G23" s="65">
        <v>-431</v>
      </c>
    </row>
    <row r="25" spans="1:7" ht="24" customHeight="1" x14ac:dyDescent="0.15">
      <c r="E25" s="67"/>
      <c r="F25" s="68"/>
      <c r="G25" s="69"/>
    </row>
  </sheetData>
  <mergeCells count="2">
    <mergeCell ref="G10:G14"/>
    <mergeCell ref="C10:C15"/>
  </mergeCells>
  <phoneticPr fontId="12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K29"/>
  <sheetViews>
    <sheetView view="pageBreakPreview" zoomScaleNormal="100" zoomScaleSheetLayoutView="100" workbookViewId="0"/>
  </sheetViews>
  <sheetFormatPr defaultColWidth="9" defaultRowHeight="15" customHeight="1" x14ac:dyDescent="0.15"/>
  <cols>
    <col min="1" max="1" width="22.5" style="74" customWidth="1"/>
    <col min="2" max="2" width="11.625" style="74" customWidth="1"/>
    <col min="3" max="3" width="14.625" style="74" customWidth="1"/>
    <col min="4" max="11" width="11.625" style="74" customWidth="1"/>
    <col min="12" max="12" width="9" style="74" customWidth="1"/>
    <col min="13" max="16384" width="9" style="74"/>
  </cols>
  <sheetData>
    <row r="1" spans="1:11" ht="15" customHeight="1" x14ac:dyDescent="0.15">
      <c r="A1" s="75" t="s">
        <v>163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8" customHeight="1" x14ac:dyDescent="0.15">
      <c r="A2" s="75" t="s">
        <v>164</v>
      </c>
      <c r="B2" s="77"/>
      <c r="C2" s="78"/>
      <c r="D2" s="78"/>
      <c r="E2" s="78"/>
      <c r="F2" s="78"/>
      <c r="G2" s="78"/>
      <c r="H2" s="78"/>
      <c r="I2" s="78"/>
      <c r="J2" s="78"/>
      <c r="K2" s="78" t="s">
        <v>165</v>
      </c>
    </row>
    <row r="3" spans="1:11" ht="15" customHeight="1" x14ac:dyDescent="0.15">
      <c r="A3" s="212" t="s">
        <v>18</v>
      </c>
      <c r="B3" s="204" t="s">
        <v>166</v>
      </c>
      <c r="C3" s="123"/>
      <c r="D3" s="213" t="s">
        <v>167</v>
      </c>
      <c r="E3" s="215" t="s">
        <v>168</v>
      </c>
      <c r="F3" s="212" t="s">
        <v>169</v>
      </c>
      <c r="G3" s="215" t="s">
        <v>170</v>
      </c>
      <c r="H3" s="204" t="s">
        <v>171</v>
      </c>
      <c r="I3" s="124"/>
      <c r="J3" s="125"/>
      <c r="K3" s="200" t="s">
        <v>19</v>
      </c>
    </row>
    <row r="4" spans="1:11" ht="15" customHeight="1" x14ac:dyDescent="0.15">
      <c r="A4" s="197"/>
      <c r="B4" s="205"/>
      <c r="C4" s="79" t="s">
        <v>172</v>
      </c>
      <c r="D4" s="214"/>
      <c r="E4" s="197"/>
      <c r="F4" s="197"/>
      <c r="G4" s="197"/>
      <c r="H4" s="205"/>
      <c r="I4" s="80" t="s">
        <v>173</v>
      </c>
      <c r="J4" s="80" t="s">
        <v>174</v>
      </c>
      <c r="K4" s="200"/>
    </row>
    <row r="5" spans="1:11" ht="18" customHeight="1" x14ac:dyDescent="0.15">
      <c r="A5" s="81" t="s">
        <v>175</v>
      </c>
      <c r="B5" s="170"/>
      <c r="C5" s="83"/>
      <c r="D5" s="84"/>
      <c r="E5" s="82"/>
      <c r="F5" s="82"/>
      <c r="G5" s="82"/>
      <c r="H5" s="82"/>
      <c r="I5" s="82"/>
      <c r="J5" s="82"/>
      <c r="K5" s="82"/>
    </row>
    <row r="6" spans="1:11" ht="18" customHeight="1" x14ac:dyDescent="0.15">
      <c r="A6" s="85" t="s">
        <v>176</v>
      </c>
      <c r="B6" s="171">
        <v>14394780</v>
      </c>
      <c r="C6" s="181">
        <v>1472332</v>
      </c>
      <c r="D6" s="171">
        <v>2702289</v>
      </c>
      <c r="E6" s="171">
        <v>3735863</v>
      </c>
      <c r="F6" s="171">
        <v>6173383</v>
      </c>
      <c r="G6" s="171">
        <v>85143</v>
      </c>
      <c r="H6" s="151" t="s">
        <v>8</v>
      </c>
      <c r="I6" s="151" t="s">
        <v>8</v>
      </c>
      <c r="J6" s="151" t="s">
        <v>8</v>
      </c>
      <c r="K6" s="171">
        <v>1698102</v>
      </c>
    </row>
    <row r="7" spans="1:11" ht="18" customHeight="1" x14ac:dyDescent="0.15">
      <c r="A7" s="85" t="s">
        <v>177</v>
      </c>
      <c r="B7" s="171">
        <v>1164975</v>
      </c>
      <c r="C7" s="181">
        <v>234964</v>
      </c>
      <c r="D7" s="171">
        <v>340323</v>
      </c>
      <c r="E7" s="171">
        <v>0</v>
      </c>
      <c r="F7" s="171">
        <v>683831</v>
      </c>
      <c r="G7" s="171">
        <v>140821</v>
      </c>
      <c r="H7" s="151" t="s">
        <v>8</v>
      </c>
      <c r="I7" s="151" t="s">
        <v>8</v>
      </c>
      <c r="J7" s="151" t="s">
        <v>8</v>
      </c>
      <c r="K7" s="171">
        <v>0</v>
      </c>
    </row>
    <row r="8" spans="1:11" ht="18" customHeight="1" x14ac:dyDescent="0.15">
      <c r="A8" s="85" t="s">
        <v>178</v>
      </c>
      <c r="B8" s="171">
        <v>157633</v>
      </c>
      <c r="C8" s="181">
        <v>25001</v>
      </c>
      <c r="D8" s="171">
        <v>153327</v>
      </c>
      <c r="E8" s="171">
        <v>0</v>
      </c>
      <c r="F8" s="171">
        <v>4306</v>
      </c>
      <c r="G8" s="171">
        <v>0</v>
      </c>
      <c r="H8" s="151" t="s">
        <v>8</v>
      </c>
      <c r="I8" s="151" t="s">
        <v>8</v>
      </c>
      <c r="J8" s="151" t="s">
        <v>8</v>
      </c>
      <c r="K8" s="171">
        <v>0</v>
      </c>
    </row>
    <row r="9" spans="1:11" ht="18" customHeight="1" x14ac:dyDescent="0.15">
      <c r="A9" s="85" t="s">
        <v>179</v>
      </c>
      <c r="B9" s="171">
        <v>11461572</v>
      </c>
      <c r="C9" s="181">
        <v>1214455</v>
      </c>
      <c r="D9" s="171">
        <v>6623220</v>
      </c>
      <c r="E9" s="171">
        <v>219329</v>
      </c>
      <c r="F9" s="171">
        <v>4385804</v>
      </c>
      <c r="G9" s="171">
        <v>222599</v>
      </c>
      <c r="H9" s="151" t="s">
        <v>8</v>
      </c>
      <c r="I9" s="151" t="s">
        <v>8</v>
      </c>
      <c r="J9" s="151" t="s">
        <v>8</v>
      </c>
      <c r="K9" s="171">
        <v>10620</v>
      </c>
    </row>
    <row r="10" spans="1:11" ht="18" customHeight="1" x14ac:dyDescent="0.15">
      <c r="A10" s="85" t="s">
        <v>180</v>
      </c>
      <c r="B10" s="171">
        <v>51892962</v>
      </c>
      <c r="C10" s="181">
        <v>4882275</v>
      </c>
      <c r="D10" s="171">
        <v>74293</v>
      </c>
      <c r="E10" s="171">
        <v>4545942</v>
      </c>
      <c r="F10" s="171">
        <v>46575192</v>
      </c>
      <c r="G10" s="171">
        <v>0</v>
      </c>
      <c r="H10" s="151" t="s">
        <v>8</v>
      </c>
      <c r="I10" s="151" t="s">
        <v>8</v>
      </c>
      <c r="J10" s="151" t="s">
        <v>8</v>
      </c>
      <c r="K10" s="171">
        <v>697535</v>
      </c>
    </row>
    <row r="11" spans="1:11" ht="18" customHeight="1" x14ac:dyDescent="0.15">
      <c r="A11" s="85" t="s">
        <v>15</v>
      </c>
      <c r="B11" s="171">
        <v>14366672</v>
      </c>
      <c r="C11" s="181">
        <v>1605552</v>
      </c>
      <c r="D11" s="171">
        <v>1863439</v>
      </c>
      <c r="E11" s="171">
        <v>421308</v>
      </c>
      <c r="F11" s="171">
        <v>10054040</v>
      </c>
      <c r="G11" s="171">
        <v>0</v>
      </c>
      <c r="H11" s="151" t="s">
        <v>8</v>
      </c>
      <c r="I11" s="151" t="s">
        <v>8</v>
      </c>
      <c r="J11" s="151" t="s">
        <v>8</v>
      </c>
      <c r="K11" s="171">
        <v>2027886</v>
      </c>
    </row>
    <row r="12" spans="1:11" ht="18" customHeight="1" x14ac:dyDescent="0.15">
      <c r="A12" s="85" t="s">
        <v>181</v>
      </c>
      <c r="B12" s="170"/>
      <c r="C12" s="182"/>
      <c r="D12" s="152"/>
      <c r="E12" s="151"/>
      <c r="F12" s="151"/>
      <c r="G12" s="151"/>
      <c r="H12" s="151"/>
      <c r="I12" s="151"/>
      <c r="J12" s="151"/>
      <c r="K12" s="170"/>
    </row>
    <row r="13" spans="1:11" ht="18" customHeight="1" x14ac:dyDescent="0.15">
      <c r="A13" s="85" t="s">
        <v>182</v>
      </c>
      <c r="B13" s="171">
        <v>58180300</v>
      </c>
      <c r="C13" s="181">
        <v>5856869</v>
      </c>
      <c r="D13" s="171">
        <v>15110274</v>
      </c>
      <c r="E13" s="171">
        <v>42477813</v>
      </c>
      <c r="F13" s="171">
        <v>592213</v>
      </c>
      <c r="G13" s="171">
        <v>0</v>
      </c>
      <c r="H13" s="151" t="s">
        <v>8</v>
      </c>
      <c r="I13" s="151" t="s">
        <v>8</v>
      </c>
      <c r="J13" s="151" t="s">
        <v>8</v>
      </c>
      <c r="K13" s="171">
        <v>0</v>
      </c>
    </row>
    <row r="14" spans="1:11" ht="18" customHeight="1" x14ac:dyDescent="0.15">
      <c r="A14" s="85" t="s">
        <v>183</v>
      </c>
      <c r="B14" s="171">
        <v>126980</v>
      </c>
      <c r="C14" s="181">
        <v>88745</v>
      </c>
      <c r="D14" s="171">
        <v>0</v>
      </c>
      <c r="E14" s="171">
        <v>0</v>
      </c>
      <c r="F14" s="171">
        <v>0</v>
      </c>
      <c r="G14" s="171">
        <v>126980</v>
      </c>
      <c r="H14" s="151" t="s">
        <v>8</v>
      </c>
      <c r="I14" s="151" t="s">
        <v>8</v>
      </c>
      <c r="J14" s="151" t="s">
        <v>8</v>
      </c>
      <c r="K14" s="171">
        <v>0</v>
      </c>
    </row>
    <row r="15" spans="1:11" ht="18" customHeight="1" x14ac:dyDescent="0.15">
      <c r="A15" s="85" t="s">
        <v>184</v>
      </c>
      <c r="B15" s="171">
        <v>8983385</v>
      </c>
      <c r="C15" s="181">
        <v>1409194</v>
      </c>
      <c r="D15" s="171">
        <v>0</v>
      </c>
      <c r="E15" s="171">
        <v>0</v>
      </c>
      <c r="F15" s="171">
        <v>8983385</v>
      </c>
      <c r="G15" s="171">
        <v>0</v>
      </c>
      <c r="H15" s="151" t="s">
        <v>8</v>
      </c>
      <c r="I15" s="151" t="s">
        <v>8</v>
      </c>
      <c r="J15" s="151" t="s">
        <v>8</v>
      </c>
      <c r="K15" s="171">
        <v>0</v>
      </c>
    </row>
    <row r="16" spans="1:11" ht="18" customHeight="1" x14ac:dyDescent="0.15">
      <c r="A16" s="85" t="s">
        <v>15</v>
      </c>
      <c r="B16" s="171">
        <v>15483821</v>
      </c>
      <c r="C16" s="181">
        <v>1647493</v>
      </c>
      <c r="D16" s="171">
        <v>151431</v>
      </c>
      <c r="E16" s="171">
        <v>509423</v>
      </c>
      <c r="F16" s="171">
        <v>14822967</v>
      </c>
      <c r="G16" s="171">
        <v>0</v>
      </c>
      <c r="H16" s="151" t="s">
        <v>8</v>
      </c>
      <c r="I16" s="151" t="s">
        <v>8</v>
      </c>
      <c r="J16" s="151" t="s">
        <v>8</v>
      </c>
      <c r="K16" s="171">
        <v>0</v>
      </c>
    </row>
    <row r="17" spans="1:11" ht="18" customHeight="1" x14ac:dyDescent="0.15">
      <c r="A17" s="86" t="s">
        <v>3</v>
      </c>
      <c r="B17" s="171">
        <v>176213080</v>
      </c>
      <c r="C17" s="171">
        <v>18436880</v>
      </c>
      <c r="D17" s="183">
        <v>27018596</v>
      </c>
      <c r="E17" s="171">
        <v>51909678</v>
      </c>
      <c r="F17" s="171">
        <v>92275121</v>
      </c>
      <c r="G17" s="184">
        <v>575543</v>
      </c>
      <c r="H17" s="151">
        <v>0</v>
      </c>
      <c r="I17" s="151">
        <v>0</v>
      </c>
      <c r="J17" s="151">
        <v>0</v>
      </c>
      <c r="K17" s="184">
        <v>4434143</v>
      </c>
    </row>
    <row r="18" spans="1:11" ht="18" customHeight="1" x14ac:dyDescent="0.15"/>
    <row r="19" spans="1:11" ht="18" customHeight="1" x14ac:dyDescent="0.15">
      <c r="A19" s="76" t="s">
        <v>185</v>
      </c>
      <c r="B19" s="76"/>
      <c r="C19" s="76"/>
      <c r="D19" s="76"/>
      <c r="E19" s="76"/>
      <c r="F19" s="76"/>
      <c r="G19" s="76"/>
      <c r="H19" s="78"/>
      <c r="I19" s="78" t="s">
        <v>87</v>
      </c>
    </row>
    <row r="20" spans="1:11" ht="24" customHeight="1" x14ac:dyDescent="0.15">
      <c r="A20" s="87" t="s">
        <v>166</v>
      </c>
      <c r="B20" s="88" t="s">
        <v>186</v>
      </c>
      <c r="C20" s="169" t="s">
        <v>187</v>
      </c>
      <c r="D20" s="169" t="s">
        <v>188</v>
      </c>
      <c r="E20" s="169" t="s">
        <v>189</v>
      </c>
      <c r="F20" s="169" t="s">
        <v>190</v>
      </c>
      <c r="G20" s="169" t="s">
        <v>191</v>
      </c>
      <c r="H20" s="169" t="s">
        <v>192</v>
      </c>
      <c r="I20" s="169" t="s">
        <v>193</v>
      </c>
    </row>
    <row r="21" spans="1:11" s="89" customFormat="1" ht="18" customHeight="1" x14ac:dyDescent="0.15">
      <c r="A21" s="90"/>
      <c r="B21" s="171">
        <v>164755315</v>
      </c>
      <c r="C21" s="171">
        <v>11457765</v>
      </c>
      <c r="D21" s="171" t="s">
        <v>234</v>
      </c>
      <c r="E21" s="171" t="s">
        <v>234</v>
      </c>
      <c r="F21" s="171" t="s">
        <v>234</v>
      </c>
      <c r="G21" s="172" t="s">
        <v>234</v>
      </c>
      <c r="H21" s="171" t="s">
        <v>234</v>
      </c>
      <c r="I21" s="173">
        <v>0.48</v>
      </c>
    </row>
    <row r="22" spans="1:11" ht="18" customHeight="1" x14ac:dyDescent="0.15"/>
    <row r="23" spans="1:11" ht="18" customHeight="1" x14ac:dyDescent="0.15">
      <c r="A23" s="74" t="s">
        <v>194</v>
      </c>
      <c r="J23" s="91" t="s">
        <v>195</v>
      </c>
    </row>
    <row r="24" spans="1:11" ht="24" customHeight="1" x14ac:dyDescent="0.15">
      <c r="A24" s="87" t="s">
        <v>166</v>
      </c>
      <c r="B24" s="88" t="s">
        <v>196</v>
      </c>
      <c r="C24" s="169" t="s">
        <v>197</v>
      </c>
      <c r="D24" s="169" t="s">
        <v>198</v>
      </c>
      <c r="E24" s="169" t="s">
        <v>199</v>
      </c>
      <c r="F24" s="169" t="s">
        <v>200</v>
      </c>
      <c r="G24" s="169" t="s">
        <v>201</v>
      </c>
      <c r="H24" s="169" t="s">
        <v>202</v>
      </c>
      <c r="I24" s="169" t="s">
        <v>203</v>
      </c>
      <c r="J24" s="169" t="s">
        <v>204</v>
      </c>
    </row>
    <row r="25" spans="1:11" s="92" customFormat="1" ht="18" customHeight="1" x14ac:dyDescent="0.15">
      <c r="A25" s="93"/>
      <c r="B25" s="171">
        <v>18436880</v>
      </c>
      <c r="C25" s="171">
        <v>17999921</v>
      </c>
      <c r="D25" s="171">
        <v>17357503</v>
      </c>
      <c r="E25" s="171">
        <v>17035901</v>
      </c>
      <c r="F25" s="171">
        <v>15861857</v>
      </c>
      <c r="G25" s="171">
        <v>57431715</v>
      </c>
      <c r="H25" s="171">
        <v>25954721</v>
      </c>
      <c r="I25" s="171">
        <v>5091238</v>
      </c>
      <c r="J25" s="171">
        <v>1043344</v>
      </c>
    </row>
    <row r="26" spans="1:11" ht="18" customHeight="1" x14ac:dyDescent="0.15"/>
    <row r="27" spans="1:11" ht="18" customHeight="1" x14ac:dyDescent="0.15">
      <c r="A27" s="74" t="s">
        <v>205</v>
      </c>
      <c r="G27" s="91"/>
    </row>
    <row r="28" spans="1:11" ht="24" customHeight="1" x14ac:dyDescent="0.15">
      <c r="A28" s="94" t="s">
        <v>206</v>
      </c>
      <c r="B28" s="206" t="s">
        <v>207</v>
      </c>
      <c r="C28" s="207"/>
      <c r="D28" s="207"/>
      <c r="E28" s="207"/>
      <c r="F28" s="207"/>
      <c r="G28" s="208"/>
    </row>
    <row r="29" spans="1:11" ht="24" customHeight="1" x14ac:dyDescent="0.15">
      <c r="A29" s="95" t="s">
        <v>208</v>
      </c>
      <c r="B29" s="209"/>
      <c r="C29" s="210"/>
      <c r="D29" s="210"/>
      <c r="E29" s="210"/>
      <c r="F29" s="210"/>
      <c r="G29" s="211"/>
    </row>
  </sheetData>
  <mergeCells count="10">
    <mergeCell ref="H3:H4"/>
    <mergeCell ref="K3:K4"/>
    <mergeCell ref="B28:G28"/>
    <mergeCell ref="B29:G29"/>
    <mergeCell ref="A3:A4"/>
    <mergeCell ref="B3:B4"/>
    <mergeCell ref="D3:D4"/>
    <mergeCell ref="E3:E4"/>
    <mergeCell ref="F3:F4"/>
    <mergeCell ref="G3:G4"/>
  </mergeCells>
  <phoneticPr fontId="36"/>
  <pageMargins left="0.70866141732283472" right="0.70866141732283472" top="0.74803149606299213" bottom="0.74803149606299213" header="0.31496062992125984" footer="0.31496062992125984"/>
  <pageSetup paperSize="9" scale="94" orientation="landscape" r:id="rId1"/>
  <rowBreaks count="1" manualBreakCount="1">
    <brk id="24" max="10" man="1"/>
  </rowBreaks>
  <colBreaks count="1" manualBreakCount="1">
    <brk id="3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F7"/>
  <sheetViews>
    <sheetView view="pageBreakPreview" zoomScaleNormal="115" zoomScaleSheetLayoutView="100" workbookViewId="0">
      <pane xSplit="1" ySplit="3" topLeftCell="B4" activePane="bottomRight" state="frozen"/>
      <selection activeCell="E4" sqref="E4"/>
      <selection pane="topRight" activeCell="E4" sqref="E4"/>
      <selection pane="bottomLeft" activeCell="E4" sqref="E4"/>
      <selection pane="bottomRight"/>
    </sheetView>
  </sheetViews>
  <sheetFormatPr defaultColWidth="9" defaultRowHeight="15" customHeight="1" x14ac:dyDescent="0.15"/>
  <cols>
    <col min="1" max="1" width="27.5" style="1" customWidth="1"/>
    <col min="2" max="6" width="19" style="1" customWidth="1"/>
    <col min="7" max="7" width="9" style="1" customWidth="1"/>
    <col min="8" max="8" width="7.625" style="1" customWidth="1"/>
    <col min="9" max="16384" width="9" style="1"/>
  </cols>
  <sheetData>
    <row r="1" spans="1:6" ht="21" customHeight="1" x14ac:dyDescent="0.15">
      <c r="A1" s="3" t="s">
        <v>14</v>
      </c>
      <c r="B1" s="3"/>
      <c r="C1" s="3"/>
      <c r="D1" s="4"/>
      <c r="E1" s="5"/>
      <c r="F1" s="5" t="s">
        <v>0</v>
      </c>
    </row>
    <row r="2" spans="1:6" ht="21" customHeight="1" x14ac:dyDescent="0.15">
      <c r="A2" s="216" t="s">
        <v>1</v>
      </c>
      <c r="B2" s="218" t="s">
        <v>29</v>
      </c>
      <c r="C2" s="218" t="s">
        <v>105</v>
      </c>
      <c r="D2" s="220" t="s">
        <v>31</v>
      </c>
      <c r="E2" s="220"/>
      <c r="F2" s="218" t="s">
        <v>30</v>
      </c>
    </row>
    <row r="3" spans="1:6" ht="21" customHeight="1" x14ac:dyDescent="0.15">
      <c r="A3" s="217"/>
      <c r="B3" s="219"/>
      <c r="C3" s="219"/>
      <c r="D3" s="50" t="s">
        <v>6</v>
      </c>
      <c r="E3" s="50" t="s">
        <v>7</v>
      </c>
      <c r="F3" s="219"/>
    </row>
    <row r="4" spans="1:6" s="3" customFormat="1" ht="24" customHeight="1" x14ac:dyDescent="0.15">
      <c r="A4" s="6" t="s">
        <v>4</v>
      </c>
      <c r="B4" s="7">
        <v>200607</v>
      </c>
      <c r="C4" s="7">
        <v>161809</v>
      </c>
      <c r="D4" s="7">
        <v>133362</v>
      </c>
      <c r="E4" s="119" t="s">
        <v>8</v>
      </c>
      <c r="F4" s="7">
        <v>229054</v>
      </c>
    </row>
    <row r="5" spans="1:6" s="3" customFormat="1" ht="24" customHeight="1" x14ac:dyDescent="0.15">
      <c r="A5" s="6" t="s">
        <v>17</v>
      </c>
      <c r="B5" s="7">
        <v>1773897</v>
      </c>
      <c r="C5" s="7">
        <v>1888559</v>
      </c>
      <c r="D5" s="7">
        <v>1773897</v>
      </c>
      <c r="E5" s="119" t="s">
        <v>8</v>
      </c>
      <c r="F5" s="7">
        <v>1888559</v>
      </c>
    </row>
    <row r="6" spans="1:6" s="3" customFormat="1" ht="24" customHeight="1" x14ac:dyDescent="0.15">
      <c r="A6" s="6" t="s">
        <v>5</v>
      </c>
      <c r="B6" s="7">
        <v>16841536</v>
      </c>
      <c r="C6" s="7">
        <v>1839324</v>
      </c>
      <c r="D6" s="7">
        <v>1480041</v>
      </c>
      <c r="E6" s="119" t="s">
        <v>8</v>
      </c>
      <c r="F6" s="7">
        <v>17200819</v>
      </c>
    </row>
    <row r="7" spans="1:6" s="3" customFormat="1" ht="24" customHeight="1" x14ac:dyDescent="0.15">
      <c r="A7" s="120" t="s">
        <v>32</v>
      </c>
      <c r="B7" s="31">
        <v>18816040</v>
      </c>
      <c r="C7" s="31">
        <v>3889692</v>
      </c>
      <c r="D7" s="7">
        <v>3387300</v>
      </c>
      <c r="E7" s="119" t="s">
        <v>8</v>
      </c>
      <c r="F7" s="31">
        <v>19318432</v>
      </c>
    </row>
  </sheetData>
  <mergeCells count="5">
    <mergeCell ref="A2:A3"/>
    <mergeCell ref="B2:B3"/>
    <mergeCell ref="C2:C3"/>
    <mergeCell ref="D2:E2"/>
    <mergeCell ref="F2:F3"/>
  </mergeCells>
  <phoneticPr fontId="1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E23"/>
  <sheetViews>
    <sheetView view="pageBreakPreview" zoomScaleNormal="100" zoomScaleSheetLayoutView="100" workbookViewId="0"/>
  </sheetViews>
  <sheetFormatPr defaultRowHeight="24.75" customHeight="1" x14ac:dyDescent="0.15"/>
  <cols>
    <col min="1" max="1" width="26.625" style="97" customWidth="1"/>
    <col min="2" max="2" width="32.375" style="97" customWidth="1"/>
    <col min="3" max="3" width="29.375" style="97" customWidth="1"/>
    <col min="4" max="4" width="17.625" style="97" customWidth="1"/>
    <col min="5" max="5" width="20.625" style="97" customWidth="1"/>
    <col min="6" max="16384" width="9" style="97"/>
  </cols>
  <sheetData>
    <row r="1" spans="1:5" ht="24.75" customHeight="1" x14ac:dyDescent="0.15">
      <c r="A1" s="97" t="s">
        <v>209</v>
      </c>
    </row>
    <row r="2" spans="1:5" ht="24.75" customHeight="1" x14ac:dyDescent="0.15">
      <c r="A2" s="97" t="s">
        <v>210</v>
      </c>
      <c r="D2" s="98"/>
      <c r="E2" s="99" t="s">
        <v>211</v>
      </c>
    </row>
    <row r="3" spans="1:5" ht="24.75" customHeight="1" x14ac:dyDescent="0.15">
      <c r="A3" s="100" t="s">
        <v>9</v>
      </c>
      <c r="B3" s="96" t="s">
        <v>212</v>
      </c>
      <c r="C3" s="96" t="s">
        <v>213</v>
      </c>
      <c r="D3" s="101" t="s">
        <v>57</v>
      </c>
      <c r="E3" s="96" t="s">
        <v>214</v>
      </c>
    </row>
    <row r="4" spans="1:5" ht="24.75" customHeight="1" x14ac:dyDescent="0.15">
      <c r="A4" s="221" t="s">
        <v>215</v>
      </c>
      <c r="B4" s="102" t="s">
        <v>267</v>
      </c>
      <c r="C4" s="102" t="s">
        <v>222</v>
      </c>
      <c r="D4" s="103">
        <v>555086</v>
      </c>
      <c r="E4" s="102" t="s">
        <v>229</v>
      </c>
    </row>
    <row r="5" spans="1:5" ht="24.75" customHeight="1" x14ac:dyDescent="0.15">
      <c r="A5" s="222"/>
      <c r="B5" s="102" t="s">
        <v>278</v>
      </c>
      <c r="C5" s="102" t="s">
        <v>222</v>
      </c>
      <c r="D5" s="103">
        <v>287752</v>
      </c>
      <c r="E5" s="102" t="s">
        <v>230</v>
      </c>
    </row>
    <row r="6" spans="1:5" ht="24.75" customHeight="1" x14ac:dyDescent="0.15">
      <c r="A6" s="104"/>
      <c r="B6" s="102" t="s">
        <v>273</v>
      </c>
      <c r="C6" s="102" t="s">
        <v>222</v>
      </c>
      <c r="D6" s="103">
        <v>69482</v>
      </c>
      <c r="E6" s="102" t="s">
        <v>231</v>
      </c>
    </row>
    <row r="7" spans="1:5" ht="24.75" customHeight="1" x14ac:dyDescent="0.15">
      <c r="A7" s="104"/>
      <c r="B7" s="97" t="s">
        <v>272</v>
      </c>
      <c r="C7" s="102" t="s">
        <v>222</v>
      </c>
      <c r="D7" s="103">
        <v>57468</v>
      </c>
      <c r="E7" s="102" t="s">
        <v>230</v>
      </c>
    </row>
    <row r="8" spans="1:5" ht="24.75" customHeight="1" x14ac:dyDescent="0.15">
      <c r="A8" s="122"/>
      <c r="B8" s="102" t="s">
        <v>271</v>
      </c>
      <c r="C8" s="102" t="s">
        <v>222</v>
      </c>
      <c r="D8" s="103">
        <v>53420</v>
      </c>
      <c r="E8" s="102" t="s">
        <v>230</v>
      </c>
    </row>
    <row r="9" spans="1:5" ht="24.75" customHeight="1" x14ac:dyDescent="0.15">
      <c r="A9" s="105"/>
      <c r="B9" s="102" t="s">
        <v>223</v>
      </c>
      <c r="C9" s="102"/>
      <c r="D9" s="103">
        <v>59126</v>
      </c>
      <c r="E9" s="102"/>
    </row>
    <row r="10" spans="1:5" ht="24.75" customHeight="1" x14ac:dyDescent="0.15">
      <c r="A10" s="106"/>
      <c r="B10" s="107" t="s">
        <v>58</v>
      </c>
      <c r="C10" s="108"/>
      <c r="D10" s="103">
        <v>1082334</v>
      </c>
      <c r="E10" s="108"/>
    </row>
    <row r="11" spans="1:5" ht="24.75" customHeight="1" x14ac:dyDescent="0.15">
      <c r="A11" s="109" t="s">
        <v>216</v>
      </c>
      <c r="B11" s="185" t="s">
        <v>268</v>
      </c>
      <c r="C11" s="102" t="s">
        <v>281</v>
      </c>
      <c r="D11" s="103">
        <v>4829390</v>
      </c>
      <c r="E11" s="102" t="s">
        <v>230</v>
      </c>
    </row>
    <row r="12" spans="1:5" ht="24.75" customHeight="1" x14ac:dyDescent="0.15">
      <c r="A12" s="105"/>
      <c r="B12" s="185" t="s">
        <v>263</v>
      </c>
      <c r="C12" s="102" t="s">
        <v>282</v>
      </c>
      <c r="D12" s="103">
        <v>4430817</v>
      </c>
      <c r="E12" s="102" t="s">
        <v>230</v>
      </c>
    </row>
    <row r="13" spans="1:5" ht="24.75" customHeight="1" x14ac:dyDescent="0.15">
      <c r="A13" s="105"/>
      <c r="B13" s="185" t="s">
        <v>264</v>
      </c>
      <c r="C13" s="102" t="s">
        <v>283</v>
      </c>
      <c r="D13" s="103">
        <v>4119464</v>
      </c>
      <c r="E13" s="102" t="s">
        <v>230</v>
      </c>
    </row>
    <row r="14" spans="1:5" ht="24.75" customHeight="1" x14ac:dyDescent="0.15">
      <c r="A14" s="105"/>
      <c r="B14" s="185" t="s">
        <v>265</v>
      </c>
      <c r="C14" s="102" t="s">
        <v>284</v>
      </c>
      <c r="D14" s="103">
        <v>878154</v>
      </c>
      <c r="E14" s="102" t="s">
        <v>286</v>
      </c>
    </row>
    <row r="15" spans="1:5" ht="24.75" customHeight="1" x14ac:dyDescent="0.15">
      <c r="A15" s="105"/>
      <c r="B15" s="185" t="s">
        <v>266</v>
      </c>
      <c r="C15" s="102" t="s">
        <v>285</v>
      </c>
      <c r="D15" s="103">
        <v>535373</v>
      </c>
      <c r="E15" s="102" t="s">
        <v>286</v>
      </c>
    </row>
    <row r="16" spans="1:5" ht="24.75" customHeight="1" x14ac:dyDescent="0.15">
      <c r="A16" s="105"/>
      <c r="B16" s="185" t="s">
        <v>270</v>
      </c>
      <c r="C16" s="102" t="s">
        <v>283</v>
      </c>
      <c r="D16" s="103">
        <v>344481</v>
      </c>
      <c r="E16" s="102" t="s">
        <v>230</v>
      </c>
    </row>
    <row r="17" spans="1:5" ht="24.75" customHeight="1" x14ac:dyDescent="0.15">
      <c r="A17" s="105"/>
      <c r="B17" s="185" t="s">
        <v>279</v>
      </c>
      <c r="C17" s="102" t="s">
        <v>283</v>
      </c>
      <c r="D17" s="103">
        <v>329336</v>
      </c>
      <c r="E17" s="102" t="s">
        <v>230</v>
      </c>
    </row>
    <row r="18" spans="1:5" ht="24.75" customHeight="1" x14ac:dyDescent="0.15">
      <c r="A18" s="105"/>
      <c r="B18" s="185" t="s">
        <v>269</v>
      </c>
      <c r="C18" s="102" t="s">
        <v>283</v>
      </c>
      <c r="D18" s="103">
        <v>324123</v>
      </c>
      <c r="E18" s="102" t="s">
        <v>230</v>
      </c>
    </row>
    <row r="19" spans="1:5" ht="24.75" customHeight="1" x14ac:dyDescent="0.15">
      <c r="A19" s="105"/>
      <c r="B19" s="185" t="s">
        <v>280</v>
      </c>
      <c r="C19" s="102" t="s">
        <v>283</v>
      </c>
      <c r="D19" s="103">
        <v>307023</v>
      </c>
      <c r="E19" s="102" t="s">
        <v>230</v>
      </c>
    </row>
    <row r="20" spans="1:5" ht="24.75" customHeight="1" x14ac:dyDescent="0.15">
      <c r="A20" s="105"/>
      <c r="B20" s="102" t="s">
        <v>19</v>
      </c>
      <c r="C20" s="102"/>
      <c r="D20" s="103">
        <v>3183825</v>
      </c>
      <c r="E20" s="102"/>
    </row>
    <row r="21" spans="1:5" ht="24.75" customHeight="1" x14ac:dyDescent="0.15">
      <c r="A21" s="106"/>
      <c r="B21" s="107" t="s">
        <v>58</v>
      </c>
      <c r="C21" s="108"/>
      <c r="D21" s="103">
        <v>19281986</v>
      </c>
      <c r="E21" s="108"/>
    </row>
    <row r="22" spans="1:5" ht="24.75" customHeight="1" x14ac:dyDescent="0.15">
      <c r="A22" s="110" t="s">
        <v>3</v>
      </c>
      <c r="B22" s="108"/>
      <c r="C22" s="108"/>
      <c r="D22" s="103">
        <v>20364319</v>
      </c>
      <c r="E22" s="108"/>
    </row>
    <row r="23" spans="1:5" ht="24.75" customHeight="1" x14ac:dyDescent="0.15">
      <c r="D23" s="111"/>
    </row>
  </sheetData>
  <mergeCells count="1">
    <mergeCell ref="A4:A5"/>
  </mergeCells>
  <phoneticPr fontId="36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G38"/>
  <sheetViews>
    <sheetView view="pageBreakPreview" zoomScaleNormal="130" zoomScaleSheetLayoutView="100" workbookViewId="0"/>
  </sheetViews>
  <sheetFormatPr defaultRowHeight="12" outlineLevelRow="1" x14ac:dyDescent="0.15"/>
  <cols>
    <col min="1" max="1" width="10.625" style="10" customWidth="1"/>
    <col min="2" max="2" width="13.625" style="10" customWidth="1"/>
    <col min="3" max="7" width="14.625" style="10" customWidth="1"/>
    <col min="8" max="9" width="9" style="10"/>
    <col min="10" max="10" width="9.5" style="10" bestFit="1" customWidth="1"/>
    <col min="11" max="16384" width="9" style="10"/>
  </cols>
  <sheetData>
    <row r="1" spans="1:5" ht="20.100000000000001" customHeight="1" x14ac:dyDescent="0.15">
      <c r="A1" s="10" t="s">
        <v>59</v>
      </c>
    </row>
    <row r="2" spans="1:5" ht="20.100000000000001" customHeight="1" x14ac:dyDescent="0.15">
      <c r="A2" s="10" t="s">
        <v>60</v>
      </c>
      <c r="E2" s="11" t="s">
        <v>16</v>
      </c>
    </row>
    <row r="3" spans="1:5" ht="20.100000000000001" customHeight="1" x14ac:dyDescent="0.15">
      <c r="A3" s="52" t="s">
        <v>61</v>
      </c>
      <c r="B3" s="52" t="s">
        <v>9</v>
      </c>
      <c r="C3" s="223" t="s">
        <v>62</v>
      </c>
      <c r="D3" s="224"/>
      <c r="E3" s="52" t="s">
        <v>57</v>
      </c>
    </row>
    <row r="4" spans="1:5" ht="20.100000000000001" customHeight="1" x14ac:dyDescent="0.15">
      <c r="A4" s="225" t="s">
        <v>63</v>
      </c>
      <c r="B4" s="227" t="s">
        <v>64</v>
      </c>
      <c r="C4" s="229" t="s">
        <v>65</v>
      </c>
      <c r="D4" s="230"/>
      <c r="E4" s="112">
        <v>52927129</v>
      </c>
    </row>
    <row r="5" spans="1:5" ht="20.100000000000001" customHeight="1" x14ac:dyDescent="0.15">
      <c r="A5" s="226"/>
      <c r="B5" s="228"/>
      <c r="C5" s="229" t="s">
        <v>68</v>
      </c>
      <c r="D5" s="230"/>
      <c r="E5" s="112">
        <v>23800428</v>
      </c>
    </row>
    <row r="6" spans="1:5" ht="20.100000000000001" customHeight="1" x14ac:dyDescent="0.15">
      <c r="A6" s="226"/>
      <c r="B6" s="228"/>
      <c r="C6" s="229" t="s">
        <v>66</v>
      </c>
      <c r="D6" s="230"/>
      <c r="E6" s="112">
        <f>34592+1015418+1333277+542989+8214794+259726+138490+3170</f>
        <v>11542456</v>
      </c>
    </row>
    <row r="7" spans="1:5" ht="20.100000000000001" customHeight="1" x14ac:dyDescent="0.15">
      <c r="A7" s="226"/>
      <c r="B7" s="228"/>
      <c r="C7" s="229" t="s">
        <v>67</v>
      </c>
      <c r="D7" s="230"/>
      <c r="E7" s="112">
        <v>380642</v>
      </c>
    </row>
    <row r="8" spans="1:5" ht="20.100000000000001" customHeight="1" x14ac:dyDescent="0.15">
      <c r="A8" s="226"/>
      <c r="B8" s="228"/>
      <c r="C8" s="229" t="s">
        <v>107</v>
      </c>
      <c r="D8" s="230"/>
      <c r="E8" s="112">
        <v>851564</v>
      </c>
    </row>
    <row r="9" spans="1:5" ht="20.100000000000001" customHeight="1" x14ac:dyDescent="0.15">
      <c r="A9" s="226"/>
      <c r="B9" s="228"/>
      <c r="C9" s="229" t="s">
        <v>69</v>
      </c>
      <c r="D9" s="230"/>
      <c r="E9" s="112">
        <v>1820293</v>
      </c>
    </row>
    <row r="10" spans="1:5" ht="20.100000000000001" customHeight="1" x14ac:dyDescent="0.15">
      <c r="A10" s="226"/>
      <c r="B10" s="228"/>
      <c r="C10" s="229" t="s">
        <v>70</v>
      </c>
      <c r="D10" s="230"/>
      <c r="E10" s="112">
        <v>30068</v>
      </c>
    </row>
    <row r="11" spans="1:5" ht="20.100000000000001" customHeight="1" x14ac:dyDescent="0.15">
      <c r="A11" s="226"/>
      <c r="B11" s="228"/>
      <c r="C11" s="229" t="s">
        <v>19</v>
      </c>
      <c r="D11" s="230"/>
      <c r="E11" s="112">
        <f>E12-SUM(E4:E10)</f>
        <v>1267208</v>
      </c>
    </row>
    <row r="12" spans="1:5" ht="20.100000000000001" customHeight="1" x14ac:dyDescent="0.15">
      <c r="A12" s="226"/>
      <c r="B12" s="228"/>
      <c r="C12" s="231" t="s">
        <v>26</v>
      </c>
      <c r="D12" s="232"/>
      <c r="E12" s="180">
        <v>92619788</v>
      </c>
    </row>
    <row r="13" spans="1:5" ht="19.5" customHeight="1" x14ac:dyDescent="0.15">
      <c r="A13" s="226"/>
      <c r="B13" s="238" t="s">
        <v>71</v>
      </c>
      <c r="C13" s="233" t="s">
        <v>72</v>
      </c>
      <c r="D13" s="113" t="s">
        <v>73</v>
      </c>
      <c r="E13" s="112">
        <v>1490801</v>
      </c>
    </row>
    <row r="14" spans="1:5" ht="19.5" customHeight="1" x14ac:dyDescent="0.15">
      <c r="A14" s="226"/>
      <c r="B14" s="239"/>
      <c r="C14" s="234"/>
      <c r="D14" s="113" t="s">
        <v>108</v>
      </c>
      <c r="E14" s="112">
        <v>23606</v>
      </c>
    </row>
    <row r="15" spans="1:5" ht="19.5" customHeight="1" x14ac:dyDescent="0.15">
      <c r="A15" s="226"/>
      <c r="B15" s="239"/>
      <c r="C15" s="235"/>
      <c r="D15" s="114" t="s">
        <v>58</v>
      </c>
      <c r="E15" s="180">
        <f>SUM(E13:E14)</f>
        <v>1514407</v>
      </c>
    </row>
    <row r="16" spans="1:5" ht="19.5" customHeight="1" x14ac:dyDescent="0.15">
      <c r="A16" s="226"/>
      <c r="B16" s="239"/>
      <c r="C16" s="233" t="s">
        <v>74</v>
      </c>
      <c r="D16" s="113" t="s">
        <v>73</v>
      </c>
      <c r="E16" s="112">
        <v>29442851</v>
      </c>
    </row>
    <row r="17" spans="1:7" ht="19.5" customHeight="1" x14ac:dyDescent="0.15">
      <c r="A17" s="226"/>
      <c r="B17" s="239"/>
      <c r="C17" s="234"/>
      <c r="D17" s="113" t="s">
        <v>108</v>
      </c>
      <c r="E17" s="112">
        <v>11205270</v>
      </c>
    </row>
    <row r="18" spans="1:7" ht="19.5" customHeight="1" x14ac:dyDescent="0.15">
      <c r="A18" s="226"/>
      <c r="B18" s="239"/>
      <c r="C18" s="235"/>
      <c r="D18" s="114" t="s">
        <v>58</v>
      </c>
      <c r="E18" s="180">
        <f>SUM(E16:E17)+1</f>
        <v>40648122</v>
      </c>
    </row>
    <row r="19" spans="1:7" ht="19.5" customHeight="1" x14ac:dyDescent="0.15">
      <c r="A19" s="226"/>
      <c r="B19" s="239"/>
      <c r="C19" s="234" t="s">
        <v>111</v>
      </c>
      <c r="D19" s="113" t="s">
        <v>73</v>
      </c>
      <c r="E19" s="112">
        <v>5823340</v>
      </c>
      <c r="F19" s="32"/>
    </row>
    <row r="20" spans="1:7" ht="19.5" customHeight="1" x14ac:dyDescent="0.15">
      <c r="A20" s="226"/>
      <c r="B20" s="239"/>
      <c r="C20" s="234"/>
      <c r="D20" s="113" t="s">
        <v>108</v>
      </c>
      <c r="E20" s="112">
        <v>309</v>
      </c>
      <c r="F20" s="32"/>
    </row>
    <row r="21" spans="1:7" ht="19.5" customHeight="1" x14ac:dyDescent="0.15">
      <c r="A21" s="226"/>
      <c r="B21" s="239"/>
      <c r="C21" s="235"/>
      <c r="D21" s="114" t="s">
        <v>58</v>
      </c>
      <c r="E21" s="180">
        <f>SUM(E19:E20)</f>
        <v>5823649</v>
      </c>
    </row>
    <row r="22" spans="1:7" ht="20.100000000000001" customHeight="1" x14ac:dyDescent="0.15">
      <c r="A22" s="226"/>
      <c r="B22" s="240"/>
      <c r="C22" s="236" t="s">
        <v>26</v>
      </c>
      <c r="D22" s="237"/>
      <c r="E22" s="180">
        <f>SUM(E15,E18,E21)</f>
        <v>47986178</v>
      </c>
    </row>
    <row r="23" spans="1:7" ht="20.100000000000001" customHeight="1" x14ac:dyDescent="0.15">
      <c r="A23" s="226"/>
      <c r="B23" s="241" t="s">
        <v>3</v>
      </c>
      <c r="C23" s="242"/>
      <c r="D23" s="243"/>
      <c r="E23" s="180">
        <f>E12+E22</f>
        <v>140605966</v>
      </c>
    </row>
    <row r="24" spans="1:7" ht="30.75" customHeight="1" outlineLevel="1" x14ac:dyDescent="0.15">
      <c r="A24" s="248" t="s">
        <v>218</v>
      </c>
      <c r="B24" s="115" t="s">
        <v>110</v>
      </c>
      <c r="C24" s="116" t="s">
        <v>74</v>
      </c>
      <c r="D24" s="113" t="s">
        <v>108</v>
      </c>
      <c r="E24" s="112">
        <v>11929</v>
      </c>
    </row>
    <row r="25" spans="1:7" ht="20.100000000000001" customHeight="1" outlineLevel="1" x14ac:dyDescent="0.15">
      <c r="A25" s="249"/>
      <c r="B25" s="241" t="s">
        <v>3</v>
      </c>
      <c r="C25" s="242"/>
      <c r="D25" s="243"/>
      <c r="E25" s="160">
        <f>E24</f>
        <v>11929</v>
      </c>
    </row>
    <row r="26" spans="1:7" ht="30.75" customHeight="1" x14ac:dyDescent="0.15">
      <c r="A26" s="248" t="s">
        <v>109</v>
      </c>
      <c r="B26" s="115" t="s">
        <v>110</v>
      </c>
      <c r="C26" s="116" t="s">
        <v>139</v>
      </c>
      <c r="D26" s="134" t="s">
        <v>73</v>
      </c>
      <c r="E26" s="112">
        <v>32411</v>
      </c>
    </row>
    <row r="27" spans="1:7" ht="20.100000000000001" customHeight="1" x14ac:dyDescent="0.15">
      <c r="A27" s="249"/>
      <c r="B27" s="241" t="s">
        <v>3</v>
      </c>
      <c r="C27" s="242"/>
      <c r="D27" s="243"/>
      <c r="E27" s="160">
        <f>E26</f>
        <v>32411</v>
      </c>
    </row>
    <row r="28" spans="1:7" ht="15" customHeight="1" x14ac:dyDescent="0.15"/>
    <row r="29" spans="1:7" ht="20.100000000000001" customHeight="1" x14ac:dyDescent="0.15">
      <c r="A29" s="10" t="s">
        <v>75</v>
      </c>
      <c r="G29" s="11" t="s">
        <v>16</v>
      </c>
    </row>
    <row r="30" spans="1:7" ht="20.100000000000001" customHeight="1" x14ac:dyDescent="0.15">
      <c r="A30" s="223" t="s">
        <v>9</v>
      </c>
      <c r="B30" s="247"/>
      <c r="C30" s="223" t="s">
        <v>57</v>
      </c>
      <c r="D30" s="223" t="s">
        <v>76</v>
      </c>
      <c r="E30" s="247"/>
      <c r="F30" s="247"/>
      <c r="G30" s="247"/>
    </row>
    <row r="31" spans="1:7" ht="20.100000000000001" customHeight="1" x14ac:dyDescent="0.15">
      <c r="A31" s="247"/>
      <c r="B31" s="247"/>
      <c r="C31" s="247"/>
      <c r="D31" s="51" t="s">
        <v>71</v>
      </c>
      <c r="E31" s="51" t="s">
        <v>77</v>
      </c>
      <c r="F31" s="51" t="s">
        <v>78</v>
      </c>
      <c r="G31" s="51" t="s">
        <v>19</v>
      </c>
    </row>
    <row r="32" spans="1:7" s="118" customFormat="1" ht="20.100000000000001" customHeight="1" x14ac:dyDescent="0.15">
      <c r="A32" s="244" t="s">
        <v>79</v>
      </c>
      <c r="B32" s="245"/>
      <c r="C32" s="117">
        <v>135668630</v>
      </c>
      <c r="D32" s="117">
        <f>D36-D33</f>
        <v>46483701</v>
      </c>
      <c r="E32" s="117">
        <f>E36-E33</f>
        <v>2807210</v>
      </c>
      <c r="F32" s="117">
        <f>F36-F34</f>
        <v>70035283</v>
      </c>
      <c r="G32" s="117">
        <f>C32-SUM(D32:F32)</f>
        <v>16342436</v>
      </c>
    </row>
    <row r="33" spans="1:7" s="118" customFormat="1" ht="20.100000000000001" customHeight="1" x14ac:dyDescent="0.15">
      <c r="A33" s="244" t="s">
        <v>80</v>
      </c>
      <c r="B33" s="245"/>
      <c r="C33" s="117">
        <v>9331434</v>
      </c>
      <c r="D33" s="117">
        <f>E15+E26</f>
        <v>1546818</v>
      </c>
      <c r="E33" s="117">
        <f>C33-D33</f>
        <v>7784616</v>
      </c>
      <c r="F33" s="177" t="s">
        <v>106</v>
      </c>
      <c r="G33" s="177" t="s">
        <v>106</v>
      </c>
    </row>
    <row r="34" spans="1:7" s="118" customFormat="1" ht="20.100000000000001" customHeight="1" x14ac:dyDescent="0.15">
      <c r="A34" s="244" t="s">
        <v>81</v>
      </c>
      <c r="B34" s="245"/>
      <c r="C34" s="117">
        <v>3872008</v>
      </c>
      <c r="D34" s="179" t="s">
        <v>106</v>
      </c>
      <c r="E34" s="179" t="s">
        <v>106</v>
      </c>
      <c r="F34" s="117">
        <f>+C34</f>
        <v>3872008</v>
      </c>
      <c r="G34" s="176" t="s">
        <v>106</v>
      </c>
    </row>
    <row r="35" spans="1:7" s="118" customFormat="1" ht="20.100000000000001" customHeight="1" x14ac:dyDescent="0.15">
      <c r="A35" s="244" t="s">
        <v>19</v>
      </c>
      <c r="B35" s="245"/>
      <c r="C35" s="179" t="s">
        <v>8</v>
      </c>
      <c r="D35" s="179" t="s">
        <v>8</v>
      </c>
      <c r="E35" s="179" t="s">
        <v>106</v>
      </c>
      <c r="F35" s="176" t="s">
        <v>8</v>
      </c>
      <c r="G35" s="176" t="s">
        <v>8</v>
      </c>
    </row>
    <row r="36" spans="1:7" s="118" customFormat="1" ht="20.100000000000001" customHeight="1" x14ac:dyDescent="0.15">
      <c r="A36" s="227" t="s">
        <v>3</v>
      </c>
      <c r="B36" s="246"/>
      <c r="C36" s="117">
        <f>SUM(C32:C35)</f>
        <v>148872072</v>
      </c>
      <c r="D36" s="117">
        <v>48030519</v>
      </c>
      <c r="E36" s="117">
        <v>10591826</v>
      </c>
      <c r="F36" s="117">
        <f>92619788-18712497</f>
        <v>73907291</v>
      </c>
      <c r="G36" s="117">
        <f>+G32</f>
        <v>16342436</v>
      </c>
    </row>
    <row r="37" spans="1:7" x14ac:dyDescent="0.15">
      <c r="C37" s="118"/>
      <c r="D37" s="118"/>
      <c r="E37" s="118"/>
      <c r="F37" s="118"/>
      <c r="G37" s="118"/>
    </row>
    <row r="38" spans="1:7" x14ac:dyDescent="0.15">
      <c r="C38" s="118"/>
      <c r="D38" s="118"/>
      <c r="E38" s="118"/>
      <c r="F38" s="118"/>
      <c r="G38" s="118"/>
    </row>
  </sheetData>
  <mergeCells count="30">
    <mergeCell ref="B13:B22"/>
    <mergeCell ref="B25:D25"/>
    <mergeCell ref="A34:B34"/>
    <mergeCell ref="A35:B35"/>
    <mergeCell ref="A36:B36"/>
    <mergeCell ref="B23:D23"/>
    <mergeCell ref="A30:B31"/>
    <mergeCell ref="C30:C31"/>
    <mergeCell ref="D30:G30"/>
    <mergeCell ref="A32:B32"/>
    <mergeCell ref="A33:B33"/>
    <mergeCell ref="A24:A25"/>
    <mergeCell ref="A26:A27"/>
    <mergeCell ref="B27:D27"/>
    <mergeCell ref="C3:D3"/>
    <mergeCell ref="A4:A23"/>
    <mergeCell ref="B4:B1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C15"/>
    <mergeCell ref="C16:C18"/>
    <mergeCell ref="C19:C21"/>
    <mergeCell ref="C22:D22"/>
  </mergeCells>
  <phoneticPr fontId="36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有形固定資産明細・行政目的別明細</vt:lpstr>
      <vt:lpstr>投資及び出資金の明細</vt:lpstr>
      <vt:lpstr>基金の明細</vt:lpstr>
      <vt:lpstr>貸付金の明細</vt:lpstr>
      <vt:lpstr>長期延滞債権の明細、未収金の明細</vt:lpstr>
      <vt:lpstr>地方債等の明細</vt:lpstr>
      <vt:lpstr>引当金の明細</vt:lpstr>
      <vt:lpstr>補助金等の明細</vt:lpstr>
      <vt:lpstr>財源の明細</vt:lpstr>
      <vt:lpstr>資金の明細</vt:lpstr>
      <vt:lpstr>基金の明細!Print_Area</vt:lpstr>
      <vt:lpstr>財源の明細!Print_Area</vt:lpstr>
      <vt:lpstr>資金の明細!Print_Area</vt:lpstr>
      <vt:lpstr>貸付金の明細!Print_Area</vt:lpstr>
      <vt:lpstr>地方債等の明細!Print_Area</vt:lpstr>
      <vt:lpstr>'長期延滞債権の明細、未収金の明細'!Print_Area</vt:lpstr>
      <vt:lpstr>補助金等の明細!Print_Area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</dc:creator>
  <cp:lastModifiedBy>奈良市役所</cp:lastModifiedBy>
  <cp:lastPrinted>2025-09-19T09:10:35Z</cp:lastPrinted>
  <dcterms:created xsi:type="dcterms:W3CDTF">2015-03-17T01:58:09Z</dcterms:created>
  <dcterms:modified xsi:type="dcterms:W3CDTF">2025-10-17T06:54:57Z</dcterms:modified>
</cp:coreProperties>
</file>