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js-fil001.nara.local\共有\300200障がい福祉課\指定係\05_報酬・加算\03.処遇改善加算\2024（R6）年度\01.国事務連絡等\240326_【厚労省障害部】福祉・介護職員等処遇改善加算等に関する基本的考え方並びに事務処理手順及び様式例の提示について\市　掲載用\"/>
    </mc:Choice>
  </mc:AlternateContent>
  <bookViews>
    <workbookView xWindow="28680" yWindow="-120" windowWidth="29040" windowHeight="15840"/>
  </bookViews>
  <sheets>
    <sheet name="移行先検討・補助シート" sheetId="12" r:id="rId1"/>
    <sheet name="記入例" sheetId="21" r:id="rId2"/>
    <sheet name="【参考】数式用" sheetId="4" state="hidden" r:id="rId3"/>
    <sheet name="【参考】数式用2" sheetId="14" state="hidden" r:id="rId4"/>
  </sheets>
  <definedNames>
    <definedName name="_xlnm._FilterDatabase" localSheetId="2" hidden="1">【参考】数式用!#REF!</definedName>
    <definedName name="_xlnm._FilterDatabase" localSheetId="3" hidden="1">【参考】数式用2!$B$5:$S$23</definedName>
    <definedName name="_xlnm.Print_Area" localSheetId="2">【参考】数式用!$A$1:$G$27</definedName>
    <definedName name="_xlnm.Print_Area" localSheetId="0">移行先検討・補助シート!$A$1:$CB$26</definedName>
    <definedName name="_xlnm.Print_Area" localSheetId="1">記入例!$A$1:$CB$26</definedName>
    <definedName name="サービス名">【参考】数式用!$A$5:$A$37</definedName>
    <definedName name="愛知県">#REF!</definedName>
    <definedName name="愛媛県">#REF!</definedName>
    <definedName name="茨城県">#REF!</definedName>
    <definedName name="岡山県">#REF!</definedName>
    <definedName name="沖縄県">#REF!</definedName>
    <definedName name="介護医療院">【参考】数式用!#REF!</definedName>
    <definedName name="介護予防_小規模多機能型居宅介護">【参考】数式用!#REF!</definedName>
    <definedName name="介護予防_短期入所生活介護">【参考】数式用!#REF!</definedName>
    <definedName name="介護予防_短期入所療養介護__病院等_老健以外">【参考】数式用!#REF!</definedName>
    <definedName name="介護予防_短期入所療養介護_医療院">【参考】数式用!#REF!</definedName>
    <definedName name="介護予防_短期入所療養介護_老健">【参考】数式用!#REF!</definedName>
    <definedName name="介護予防_通所リハビリテーション">【参考】数式用!#REF!</definedName>
    <definedName name="介護予防_特定施設入居者生活介護">【参考】数式用!#REF!</definedName>
    <definedName name="介護予防_認知症対応型共同生活介護">【参考】数式用!#REF!</definedName>
    <definedName name="介護予防_認知症対応型通所介護">【参考】数式用!#REF!</definedName>
    <definedName name="介護予防_訪問入浴介護">【参考】数式用!#REF!</definedName>
    <definedName name="介護老人福祉施設">【参考】数式用!#REF!</definedName>
    <definedName name="介護老人保健施設">【参考】数式用!#REF!</definedName>
    <definedName name="看護小規模多機能型居宅介護">【参考】数式用!#REF!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【参考】数式用!#REF!</definedName>
    <definedName name="地域密着型通所介護">【参考】数式用!#REF!</definedName>
    <definedName name="地域密着型特定施設入居者生活介護">【参考】数式用!#REF!</definedName>
    <definedName name="長崎県">#REF!</definedName>
    <definedName name="長野県">#REF!</definedName>
    <definedName name="鳥取県">#REF!</definedName>
    <definedName name="通所介護">【参考】数式用!#REF!</definedName>
    <definedName name="通所型サービス_総合事業">【参考】数式用!#REF!</definedName>
    <definedName name="定期巡回･随時対応型訪問介護看護">【参考】数式用!#REF!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【参考】数式用!#REF!</definedName>
    <definedName name="訪問型サービス_総合事業">【参考】数式用!#REF!</definedName>
    <definedName name="北海道">#REF!</definedName>
    <definedName name="夜間対応型訪問介護">【参考】数式用!#REF!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0" i="21" l="1"/>
  <c r="P9" i="21"/>
  <c r="K9" i="21"/>
  <c r="U9" i="21"/>
  <c r="AX20" i="12" l="1"/>
  <c r="P9" i="12"/>
  <c r="U9" i="12"/>
  <c r="K9" i="12"/>
  <c r="B28" i="21" l="1"/>
  <c r="I18" i="21" s="1"/>
  <c r="I23" i="21"/>
  <c r="B23" i="21"/>
  <c r="AL23" i="21" s="1"/>
  <c r="I13" i="21"/>
  <c r="B13" i="21"/>
  <c r="AJ13" i="21" s="1"/>
  <c r="AF6" i="21"/>
  <c r="AF6" i="12"/>
  <c r="Z9" i="21" l="1"/>
  <c r="AK13" i="21"/>
  <c r="B24" i="21"/>
  <c r="B14" i="21"/>
  <c r="AF23" i="21"/>
  <c r="I25" i="21"/>
  <c r="AF13" i="21"/>
  <c r="I15" i="21"/>
  <c r="AG23" i="21"/>
  <c r="AG13" i="21"/>
  <c r="B18" i="21"/>
  <c r="AH23" i="21"/>
  <c r="AL13" i="21"/>
  <c r="AH13" i="21"/>
  <c r="AI23" i="21"/>
  <c r="AI13" i="21"/>
  <c r="AJ23" i="21"/>
  <c r="AK23" i="21"/>
  <c r="I21" i="21" l="1"/>
  <c r="AG18" i="21"/>
  <c r="AF18" i="21"/>
  <c r="AH18" i="21"/>
  <c r="B19" i="21"/>
  <c r="AI18" i="21"/>
  <c r="AL18" i="21"/>
  <c r="AK18" i="21"/>
  <c r="AJ18" i="21"/>
  <c r="B28" i="12" l="1"/>
  <c r="B13" i="12" l="1"/>
  <c r="B14" i="12" s="1"/>
  <c r="Z9" i="12"/>
  <c r="I15" i="12" l="1"/>
  <c r="AF13" i="12"/>
  <c r="E6" i="14"/>
  <c r="E12" i="14"/>
  <c r="E18" i="14"/>
  <c r="E20" i="14"/>
  <c r="E7" i="14"/>
  <c r="E8" i="14"/>
  <c r="E13" i="14"/>
  <c r="E14" i="14"/>
  <c r="E9" i="14"/>
  <c r="E15" i="14"/>
  <c r="E10" i="14"/>
  <c r="E19" i="14"/>
  <c r="E16" i="14"/>
  <c r="E11" i="14"/>
  <c r="E21" i="14"/>
  <c r="E17" i="14"/>
  <c r="E22" i="14"/>
  <c r="E23" i="14"/>
  <c r="B18" i="12" l="1"/>
  <c r="B23" i="12"/>
  <c r="I18" i="12"/>
  <c r="I23" i="12"/>
  <c r="I13" i="12"/>
  <c r="I25" i="12" l="1"/>
  <c r="AF23" i="12"/>
  <c r="I21" i="12"/>
  <c r="AF18" i="12"/>
  <c r="B24" i="12"/>
  <c r="B19" i="12"/>
  <c r="AL13" i="12"/>
  <c r="AK13" i="12"/>
  <c r="AI13" i="12"/>
  <c r="AJ13" i="12"/>
  <c r="AG13" i="12"/>
  <c r="AH13" i="12"/>
  <c r="AJ18" i="12"/>
  <c r="AK18" i="12"/>
  <c r="AL18" i="12"/>
  <c r="AI18" i="12"/>
  <c r="AG18" i="12"/>
  <c r="AH18" i="12"/>
  <c r="AH23" i="12"/>
  <c r="AG23" i="12"/>
  <c r="AJ23" i="12"/>
  <c r="AK23" i="12"/>
  <c r="AI23" i="12"/>
  <c r="AL23" i="12"/>
</calcChain>
</file>

<file path=xl/comments1.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comments2.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sharedStrings.xml><?xml version="1.0" encoding="utf-8"?>
<sst xmlns="http://schemas.openxmlformats.org/spreadsheetml/2006/main" count="685" uniqueCount="238">
  <si>
    <t>サービス名</t>
    <rPh sb="4" eb="5">
      <t>メイ</t>
    </rPh>
    <phoneticPr fontId="3"/>
  </si>
  <si>
    <t>処遇加算Ⅰ</t>
    <rPh sb="0" eb="2">
      <t>ショグウ</t>
    </rPh>
    <rPh sb="2" eb="4">
      <t>カサン</t>
    </rPh>
    <phoneticPr fontId="10"/>
  </si>
  <si>
    <t>特定加算Ⅱ</t>
    <rPh sb="0" eb="2">
      <t>トクテイ</t>
    </rPh>
    <rPh sb="2" eb="4">
      <t>カサン</t>
    </rPh>
    <phoneticPr fontId="10"/>
  </si>
  <si>
    <t>ベア加算なし</t>
    <rPh sb="2" eb="4">
      <t>カサン</t>
    </rPh>
    <phoneticPr fontId="10"/>
  </si>
  <si>
    <t>特定加算なし</t>
    <rPh sb="0" eb="2">
      <t>トクテイ</t>
    </rPh>
    <rPh sb="2" eb="4">
      <t>カサン</t>
    </rPh>
    <phoneticPr fontId="10"/>
  </si>
  <si>
    <t>ベア加算</t>
    <rPh sb="2" eb="4">
      <t>カサン</t>
    </rPh>
    <phoneticPr fontId="10"/>
  </si>
  <si>
    <t>表１　加算率一覧</t>
    <rPh sb="0" eb="1">
      <t>ヒョウ</t>
    </rPh>
    <rPh sb="3" eb="6">
      <t>カサンリツ</t>
    </rPh>
    <rPh sb="6" eb="8">
      <t>イチラン</t>
    </rPh>
    <phoneticPr fontId="10"/>
  </si>
  <si>
    <t>表７　新加算の加算区分</t>
    <rPh sb="0" eb="1">
      <t>ヒョウ</t>
    </rPh>
    <rPh sb="3" eb="6">
      <t>シンカサン</t>
    </rPh>
    <rPh sb="7" eb="9">
      <t>カサン</t>
    </rPh>
    <rPh sb="9" eb="11">
      <t>クブン</t>
    </rPh>
    <phoneticPr fontId="10"/>
  </si>
  <si>
    <t>サービス区分</t>
    <phoneticPr fontId="10"/>
  </si>
  <si>
    <t>介護職員処遇改善加算</t>
    <rPh sb="0" eb="2">
      <t>カイゴ</t>
    </rPh>
    <rPh sb="2" eb="4">
      <t>ショクイン</t>
    </rPh>
    <rPh sb="4" eb="6">
      <t>ショグウ</t>
    </rPh>
    <rPh sb="6" eb="10">
      <t>カイゼンカサン</t>
    </rPh>
    <phoneticPr fontId="10"/>
  </si>
  <si>
    <t>介護職員等特定処遇改善加算</t>
    <rPh sb="0" eb="2">
      <t>カイゴ</t>
    </rPh>
    <rPh sb="2" eb="4">
      <t>ショクイン</t>
    </rPh>
    <rPh sb="4" eb="5">
      <t>トウ</t>
    </rPh>
    <rPh sb="5" eb="7">
      <t>トクテイ</t>
    </rPh>
    <rPh sb="7" eb="9">
      <t>ショグウ</t>
    </rPh>
    <rPh sb="9" eb="11">
      <t>カイゼン</t>
    </rPh>
    <rPh sb="11" eb="13">
      <t>カサン</t>
    </rPh>
    <phoneticPr fontId="10"/>
  </si>
  <si>
    <t>介護職員等ベースアップ等支援加算</t>
    <rPh sb="0" eb="2">
      <t>カイゴ</t>
    </rPh>
    <rPh sb="2" eb="4">
      <t>ショクイン</t>
    </rPh>
    <rPh sb="4" eb="5">
      <t>トウ</t>
    </rPh>
    <rPh sb="11" eb="12">
      <t>トウ</t>
    </rPh>
    <rPh sb="12" eb="16">
      <t>シエンカサン</t>
    </rPh>
    <phoneticPr fontId="10"/>
  </si>
  <si>
    <t>介護福祉士の配置等要件</t>
    <rPh sb="0" eb="5">
      <t>カイゴフクシシ</t>
    </rPh>
    <rPh sb="6" eb="8">
      <t>ハイチ</t>
    </rPh>
    <rPh sb="8" eb="9">
      <t>トウ</t>
    </rPh>
    <rPh sb="9" eb="11">
      <t>ヨウケン</t>
    </rPh>
    <phoneticPr fontId="10"/>
  </si>
  <si>
    <t>計算用</t>
    <rPh sb="0" eb="3">
      <t>ケイサンヨウ</t>
    </rPh>
    <phoneticPr fontId="10"/>
  </si>
  <si>
    <t>キャリアパス要件等の適合状況に応じた加算率</t>
    <rPh sb="6" eb="9">
      <t>ヨウケントウ</t>
    </rPh>
    <rPh sb="10" eb="12">
      <t>テキゴウ</t>
    </rPh>
    <rPh sb="12" eb="14">
      <t>ジョウキョウ</t>
    </rPh>
    <rPh sb="15" eb="16">
      <t>オウ</t>
    </rPh>
    <rPh sb="18" eb="21">
      <t>カサンリツ</t>
    </rPh>
    <phoneticPr fontId="10"/>
  </si>
  <si>
    <t>サービス提供体制強化加算等の算定状況に応じた加算率</t>
    <rPh sb="14" eb="16">
      <t>サンテイ</t>
    </rPh>
    <phoneticPr fontId="10"/>
  </si>
  <si>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0"/>
  </si>
  <si>
    <t>処遇加算Ⅱ</t>
    <rPh sb="2" eb="4">
      <t>カサン</t>
    </rPh>
    <phoneticPr fontId="10"/>
  </si>
  <si>
    <t>処遇加算Ⅲ</t>
    <rPh sb="2" eb="4">
      <t>カサン</t>
    </rPh>
    <phoneticPr fontId="10"/>
  </si>
  <si>
    <t>処遇加算なし</t>
    <rPh sb="0" eb="2">
      <t>ショグウ</t>
    </rPh>
    <rPh sb="2" eb="4">
      <t>カサン</t>
    </rPh>
    <phoneticPr fontId="12"/>
  </si>
  <si>
    <t>特定加算Ⅰ</t>
    <rPh sb="0" eb="2">
      <t>トクテイ</t>
    </rPh>
    <rPh sb="2" eb="4">
      <t>カサン</t>
    </rPh>
    <phoneticPr fontId="10"/>
  </si>
  <si>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</si>
  <si>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</si>
  <si>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</si>
  <si>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</si>
  <si>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サービス区分</t>
  </si>
  <si>
    <t>（１）基本情報</t>
    <rPh sb="3" eb="5">
      <t>キホン</t>
    </rPh>
    <rPh sb="5" eb="7">
      <t>ジョウホウ</t>
    </rPh>
    <phoneticPr fontId="4"/>
  </si>
  <si>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</si>
  <si>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</si>
  <si>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</si>
  <si>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</si>
  <si>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</si>
  <si>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</si>
  <si>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</si>
  <si>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月額賃金改善要件Ⅱ</t>
    <rPh sb="0" eb="2">
      <t>ゲツガク</t>
    </rPh>
    <rPh sb="2" eb="4">
      <t>チンギン</t>
    </rPh>
    <rPh sb="4" eb="6">
      <t>カイゼン</t>
    </rPh>
    <rPh sb="6" eb="8">
      <t>ヨウケン</t>
    </rPh>
    <phoneticPr fontId="4"/>
  </si>
  <si>
    <t>キャリアパス要件Ⅰ</t>
    <rPh sb="6" eb="8">
      <t>ヨウケン</t>
    </rPh>
    <phoneticPr fontId="4"/>
  </si>
  <si>
    <t>キャリアパス要件Ⅱ</t>
    <rPh sb="6" eb="8">
      <t>ヨウケン</t>
    </rPh>
    <phoneticPr fontId="4"/>
  </si>
  <si>
    <t>キャリアパス要件Ⅲ</t>
    <rPh sb="6" eb="8">
      <t>ヨウケン</t>
    </rPh>
    <phoneticPr fontId="4"/>
  </si>
  <si>
    <t>キャリアパス要件Ⅳ</t>
    <rPh sb="6" eb="8">
      <t>ヨウケン</t>
    </rPh>
    <phoneticPr fontId="4"/>
  </si>
  <si>
    <t>キャリアパス要件Ⅴ</t>
    <rPh sb="6" eb="8">
      <t>ヨウケン</t>
    </rPh>
    <phoneticPr fontId="4"/>
  </si>
  <si>
    <t>職場環境等要件の上位区分</t>
    <rPh sb="0" eb="7">
      <t>ショクバカンキョウトウヨウケン</t>
    </rPh>
    <rPh sb="8" eb="10">
      <t>ジョウイ</t>
    </rPh>
    <rPh sb="10" eb="12">
      <t>クブン</t>
    </rPh>
    <phoneticPr fontId="4"/>
  </si>
  <si>
    <t>！R7年度以降は、満たさないと加算率が下がります。</t>
    <phoneticPr fontId="4"/>
  </si>
  <si>
    <t>！R6年度・R7年度ともに、満たさなくても、加算率は下がりません。</t>
    <phoneticPr fontId="4"/>
  </si>
  <si>
    <t>合計</t>
    <rPh sb="0" eb="2">
      <t>ゴウケイ</t>
    </rPh>
    <phoneticPr fontId="10"/>
  </si>
  <si>
    <t>キャリアパスⅠ</t>
    <phoneticPr fontId="10"/>
  </si>
  <si>
    <t>キャリアパスⅡ</t>
    <phoneticPr fontId="10"/>
  </si>
  <si>
    <t>キャリアパスⅢ</t>
    <phoneticPr fontId="10"/>
  </si>
  <si>
    <t>キャリアパスⅣ</t>
    <phoneticPr fontId="10"/>
  </si>
  <si>
    <t>キャリアパスⅤ</t>
    <phoneticPr fontId="10"/>
  </si>
  <si>
    <t>（２）新加算への推奨の移行パターン</t>
    <rPh sb="3" eb="6">
      <t>シンカサン</t>
    </rPh>
    <rPh sb="8" eb="10">
      <t>スイショウ</t>
    </rPh>
    <rPh sb="11" eb="13">
      <t>イコウ</t>
    </rPh>
    <phoneticPr fontId="4"/>
  </si>
  <si>
    <t>自然体で移行</t>
    <rPh sb="0" eb="3">
      <t>シゼンタイ</t>
    </rPh>
    <rPh sb="4" eb="6">
      <t>イコウ</t>
    </rPh>
    <phoneticPr fontId="4"/>
  </si>
  <si>
    <t>職場環境等要件の上位区分</t>
    <rPh sb="0" eb="7">
      <t>ショクバカンキョウトウヨウケン</t>
    </rPh>
    <rPh sb="8" eb="10">
      <t>ジョウイ</t>
    </rPh>
    <rPh sb="10" eb="12">
      <t>クブン</t>
    </rPh>
    <phoneticPr fontId="10"/>
  </si>
  <si>
    <t>職場環境等上位</t>
    <rPh sb="0" eb="5">
      <t>ショクバカンキョウトウ</t>
    </rPh>
    <rPh sb="5" eb="7">
      <t>ジョウイ</t>
    </rPh>
    <phoneticPr fontId="10"/>
  </si>
  <si>
    <t>パターンA</t>
    <phoneticPr fontId="4"/>
  </si>
  <si>
    <t>パターンB</t>
    <phoneticPr fontId="4"/>
  </si>
  <si>
    <t>パターンC</t>
    <phoneticPr fontId="4"/>
  </si>
  <si>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0"/>
  </si>
  <si>
    <t>要件（早見表）</t>
    <rPh sb="0" eb="2">
      <t>ヨウケン</t>
    </rPh>
    <rPh sb="3" eb="6">
      <t>ハヤミヒョウ</t>
    </rPh>
    <phoneticPr fontId="10"/>
  </si>
  <si>
    <t>R5年度末（R6.3時点）の算定状況</t>
    <rPh sb="2" eb="4">
      <t>ネンド</t>
    </rPh>
    <rPh sb="4" eb="5">
      <t>マツ</t>
    </rPh>
    <rPh sb="10" eb="12">
      <t>ジテン</t>
    </rPh>
    <rPh sb="14" eb="16">
      <t>サンテイ</t>
    </rPh>
    <rPh sb="16" eb="18">
      <t>ジョウキョウ</t>
    </rPh>
    <phoneticPr fontId="4"/>
  </si>
  <si>
    <t>パターンＡ</t>
    <phoneticPr fontId="10"/>
  </si>
  <si>
    <t>パターンＣ</t>
    <phoneticPr fontId="10"/>
  </si>
  <si>
    <t>パターンＢ</t>
    <phoneticPr fontId="10"/>
  </si>
  <si>
    <t>キャリアパス要件Ⅳ(改善後の賃金要件)</t>
    <rPh sb="6" eb="8">
      <t>ヨウケン</t>
    </rPh>
    <phoneticPr fontId="10"/>
  </si>
  <si>
    <t>キャリアパス要件Ⅴ(介護福祉士の配置等)</t>
    <rPh sb="6" eb="8">
      <t>ヨウケン</t>
    </rPh>
    <phoneticPr fontId="10"/>
  </si>
  <si>
    <t>キャリアパス要件Ⅰ(任用要件・賃金体系の整備等)</t>
    <phoneticPr fontId="10"/>
  </si>
  <si>
    <t>キャリアパス要件Ⅱ(研修の実施等)</t>
    <phoneticPr fontId="10"/>
  </si>
  <si>
    <t>キャリアパス要件Ⅲ(昇給の仕組みの整備等)</t>
    <phoneticPr fontId="10"/>
  </si>
  <si>
    <t>（参考）各要件の概要</t>
    <rPh sb="1" eb="3">
      <t>サンコウ</t>
    </rPh>
    <rPh sb="4" eb="7">
      <t>カクヨウケン</t>
    </rPh>
    <rPh sb="8" eb="10">
      <t>ガイヨウ</t>
    </rPh>
    <phoneticPr fontId="4"/>
  </si>
  <si>
    <r>
      <rPr>
        <b/>
        <sz val="12"/>
        <color theme="1"/>
        <rFont val="ＭＳ ゴシック"/>
        <family val="3"/>
        <charset val="128"/>
      </rPr>
      <t>処遇改善加算の一本化</t>
    </r>
    <r>
      <rPr>
        <b/>
        <sz val="16"/>
        <color theme="1"/>
        <rFont val="ＭＳ ゴシック"/>
        <family val="3"/>
        <charset val="128"/>
      </rPr>
      <t xml:space="preserve">
移行先検討・補助シート</t>
    </r>
    <rPh sb="0" eb="6">
      <t>ショグウカイゼンカサン</t>
    </rPh>
    <rPh sb="7" eb="10">
      <t>イッポンカ</t>
    </rPh>
    <rPh sb="11" eb="13">
      <t>イコウ</t>
    </rPh>
    <rPh sb="13" eb="14">
      <t>サキ</t>
    </rPh>
    <rPh sb="14" eb="16">
      <t>ケントウ</t>
    </rPh>
    <rPh sb="17" eb="19">
      <t>ホジョ</t>
    </rPh>
    <phoneticPr fontId="4"/>
  </si>
  <si>
    <t>▶</t>
    <phoneticPr fontId="4"/>
  </si>
  <si>
    <t>　</t>
  </si>
  <si>
    <t>新加算Ⅱ</t>
  </si>
  <si>
    <t>新加算Ⅴ(３)</t>
  </si>
  <si>
    <t>４月からベア加算を算定せず、６月から月額賃金改善要件Ⅱも満たさない場合、Ⅴ(３)となる。なお、R7年度以降は月額賃金改善要件Ⅱが必要。</t>
  </si>
  <si>
    <t>４月からベア加算を算定せず、６月から月額賃金改善要件Ⅱも満たさない場合、Ⅴ(８)となる。なお、R7年度以降は月額賃金改善要件Ⅱが必要。</t>
  </si>
  <si>
    <t>４月からベア加算を算定せず、６月から月額賃金改善要件Ⅱも満たさない場合、Ⅴ(11)となる。なお、R7年度以降は月額賃金改善要件Ⅱが必要。</t>
  </si>
  <si>
    <t>新加算Ⅰ</t>
    <rPh sb="0" eb="3">
      <t>シンカサン</t>
    </rPh>
    <phoneticPr fontId="6"/>
  </si>
  <si>
    <t>R5年度と同じ要件を継続すれば、R6年度に新加算Ⅰを算定可。</t>
    <rPh sb="2" eb="4">
      <t>ネンド</t>
    </rPh>
    <rPh sb="5" eb="6">
      <t>オナ</t>
    </rPh>
    <rPh sb="7" eb="9">
      <t>ヨウケン</t>
    </rPh>
    <rPh sb="10" eb="12">
      <t>ケイゾク</t>
    </rPh>
    <rPh sb="21" eb="22">
      <t>カ</t>
    </rPh>
    <phoneticPr fontId="6"/>
  </si>
  <si>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6"/>
  </si>
  <si>
    <t>新加算Ⅴ(２)</t>
    <rPh sb="0" eb="3">
      <t>シンカサン</t>
    </rPh>
    <phoneticPr fontId="22"/>
  </si>
  <si>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6"/>
  </si>
  <si>
    <t>新加算Ⅴ(５)</t>
    <rPh sb="0" eb="3">
      <t>シンカサン</t>
    </rPh>
    <phoneticPr fontId="22"/>
  </si>
  <si>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</si>
  <si>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新加算Ⅴ(７)</t>
    <rPh sb="0" eb="3">
      <t>シンカサン</t>
    </rPh>
    <phoneticPr fontId="22"/>
  </si>
  <si>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6"/>
  </si>
  <si>
    <t>新加算Ⅴ(10)</t>
    <rPh sb="0" eb="3">
      <t>シンカサン</t>
    </rPh>
    <phoneticPr fontId="22"/>
  </si>
  <si>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6"/>
  </si>
  <si>
    <t>新加算Ⅱ</t>
    <rPh sb="0" eb="3">
      <t>シンカサン</t>
    </rPh>
    <phoneticPr fontId="6"/>
  </si>
  <si>
    <t>R5年度と同じ要件を継続すれば、R6年度に新加算Ⅱを算定可。</t>
    <rPh sb="2" eb="4">
      <t>ネンド</t>
    </rPh>
    <rPh sb="5" eb="6">
      <t>オナ</t>
    </rPh>
    <rPh sb="7" eb="9">
      <t>ヨウケン</t>
    </rPh>
    <rPh sb="10" eb="12">
      <t>ケイゾク</t>
    </rPh>
    <rPh sb="21" eb="22">
      <t>カ</t>
    </rPh>
    <phoneticPr fontId="6"/>
  </si>
  <si>
    <t>新加算Ⅴ(４)</t>
    <rPh sb="0" eb="3">
      <t>シンカサン</t>
    </rPh>
    <phoneticPr fontId="22"/>
  </si>
  <si>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6"/>
  </si>
  <si>
    <t>新加算Ⅴ(６)</t>
    <rPh sb="0" eb="3">
      <t>シンカサン</t>
    </rPh>
    <phoneticPr fontId="22"/>
  </si>
  <si>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</si>
  <si>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新加算Ⅴ(９)</t>
    <rPh sb="0" eb="3">
      <t>シンカサン</t>
    </rPh>
    <phoneticPr fontId="22"/>
  </si>
  <si>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6"/>
  </si>
  <si>
    <t>新加算Ⅴ(12)</t>
    <rPh sb="0" eb="3">
      <t>シンカサン</t>
    </rPh>
    <phoneticPr fontId="22"/>
  </si>
  <si>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6"/>
  </si>
  <si>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6"/>
  </si>
  <si>
    <t>新加算Ⅲ</t>
    <rPh sb="0" eb="3">
      <t>シンカサン</t>
    </rPh>
    <phoneticPr fontId="6"/>
  </si>
  <si>
    <t>R5年度と同じ要件を継続すれば、R6年度に新加算Ⅲを算定可。</t>
    <rPh sb="2" eb="4">
      <t>ネンド</t>
    </rPh>
    <rPh sb="5" eb="6">
      <t>オナ</t>
    </rPh>
    <rPh sb="7" eb="9">
      <t>ヨウケン</t>
    </rPh>
    <rPh sb="10" eb="12">
      <t>ケイゾク</t>
    </rPh>
    <rPh sb="21" eb="22">
      <t>カ</t>
    </rPh>
    <phoneticPr fontId="6"/>
  </si>
  <si>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6"/>
  </si>
  <si>
    <t>新加算Ⅳ</t>
    <rPh sb="0" eb="3">
      <t>シンカサン</t>
    </rPh>
    <phoneticPr fontId="22"/>
  </si>
  <si>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6"/>
  </si>
  <si>
    <t>新加算Ⅴ(11)</t>
    <rPh sb="0" eb="3">
      <t>シンカサン</t>
    </rPh>
    <phoneticPr fontId="22"/>
  </si>
  <si>
    <t>新加算Ⅴ(13)</t>
    <rPh sb="0" eb="3">
      <t>シンカサン</t>
    </rPh>
    <phoneticPr fontId="22"/>
  </si>
  <si>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6"/>
  </si>
  <si>
    <t>新加算Ⅴ(14)</t>
    <rPh sb="0" eb="3">
      <t>シンカサン</t>
    </rPh>
    <phoneticPr fontId="22"/>
  </si>
  <si>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6"/>
  </si>
  <si>
    <t>新加算Ⅴ(１)</t>
    <rPh sb="0" eb="3">
      <t>シンカサン</t>
    </rPh>
    <phoneticPr fontId="6"/>
  </si>
  <si>
    <t>新加算Ⅴ(８)</t>
    <rPh sb="0" eb="3">
      <t>シンカサン</t>
    </rPh>
    <phoneticPr fontId="6"/>
  </si>
  <si>
    <t>新加算</t>
    <rPh sb="0" eb="3">
      <t>シンカサン</t>
    </rPh>
    <phoneticPr fontId="4"/>
  </si>
  <si>
    <t>旧３加算</t>
    <rPh sb="0" eb="1">
      <t>キュウ</t>
    </rPh>
    <rPh sb="2" eb="4">
      <t>カサン</t>
    </rPh>
    <phoneticPr fontId="10"/>
  </si>
  <si>
    <t>前年度と比較して、旧ベースアップ等加算相当の加算額の３分の２以上の新たな基本給等の改善（月給の引上げ）を行う。</t>
    <phoneticPr fontId="4"/>
  </si>
  <si>
    <t>月額賃金改善改善Ⅱ</t>
    <phoneticPr fontId="4"/>
  </si>
  <si>
    <t>福祉・介護職員処遇改善加算</t>
    <rPh sb="0" eb="2">
      <t>フクシ</t>
    </rPh>
    <rPh sb="3" eb="5">
      <t>カイゴ</t>
    </rPh>
    <rPh sb="5" eb="7">
      <t>ショクイン</t>
    </rPh>
    <rPh sb="7" eb="9">
      <t>ショグウ</t>
    </rPh>
    <rPh sb="9" eb="13">
      <t>カイゼンカサン</t>
    </rPh>
    <phoneticPr fontId="1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</si>
  <si>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0"/>
  </si>
  <si>
    <t>福祉・介護職員等ベースアップ等支援加算</t>
    <rPh sb="0" eb="2">
      <t>フクシ</t>
    </rPh>
    <rPh sb="3" eb="5">
      <t>カイゴ</t>
    </rPh>
    <rPh sb="5" eb="7">
      <t>ショクイン</t>
    </rPh>
    <rPh sb="7" eb="8">
      <t>トウ</t>
    </rPh>
    <rPh sb="14" eb="15">
      <t>トウ</t>
    </rPh>
    <rPh sb="15" eb="19">
      <t>シエンカサン</t>
    </rPh>
    <phoneticPr fontId="10"/>
  </si>
  <si>
    <t>福祉・介護職員等処遇改善加算</t>
    <rPh sb="0" eb="2">
      <t>フクシ</t>
    </rPh>
    <rPh sb="3" eb="8">
      <t>カイゴショクイントウ</t>
    </rPh>
    <rPh sb="8" eb="14">
      <t>ショグウカイゼンカサン</t>
    </rPh>
    <phoneticPr fontId="10"/>
  </si>
  <si>
    <t>（参考）令和６年度障害福祉サービス等報酬改定による引上げ分</t>
    <rPh sb="1" eb="3">
      <t>サンコウ</t>
    </rPh>
    <rPh sb="4" eb="6">
      <t>レイワ</t>
    </rPh>
    <rPh sb="7" eb="9">
      <t>ネンド</t>
    </rPh>
    <rPh sb="9" eb="11">
      <t>ショウガイ</t>
    </rPh>
    <rPh sb="11" eb="13">
      <t>フクシ</t>
    </rPh>
    <rPh sb="17" eb="18">
      <t>トウ</t>
    </rPh>
    <rPh sb="18" eb="20">
      <t>ホウシュウ</t>
    </rPh>
    <rPh sb="20" eb="22">
      <t>カイテイ</t>
    </rPh>
    <rPh sb="25" eb="27">
      <t>ヒキア</t>
    </rPh>
    <rPh sb="28" eb="29">
      <t>ブン</t>
    </rPh>
    <phoneticPr fontId="10"/>
  </si>
  <si>
    <t>新加算Ⅴ(１)</t>
    <rPh sb="0" eb="3">
      <t>シンカサン</t>
    </rPh>
    <phoneticPr fontId="12"/>
  </si>
  <si>
    <t>新加算Ⅴ(９)</t>
    <phoneticPr fontId="12"/>
  </si>
  <si>
    <t>新加算Ⅴ(10)</t>
  </si>
  <si>
    <t>新加算Ⅴ(11)</t>
  </si>
  <si>
    <t>新加算Ⅴ(12)</t>
  </si>
  <si>
    <t>新加算Ⅴ(13)</t>
  </si>
  <si>
    <t>新加算Ⅴ(14)</t>
    <phoneticPr fontId="12"/>
  </si>
  <si>
    <t>居宅介護</t>
  </si>
  <si>
    <t>重度訪問介護</t>
  </si>
  <si>
    <t>同行援護</t>
  </si>
  <si>
    <t>行動援護</t>
  </si>
  <si>
    <t>重度障害者等包括支援</t>
    <phoneticPr fontId="4"/>
  </si>
  <si>
    <t>エラー</t>
    <phoneticPr fontId="12"/>
  </si>
  <si>
    <t>生活介護</t>
  </si>
  <si>
    <t>施設入所支援</t>
  </si>
  <si>
    <t>短期入所</t>
    <rPh sb="0" eb="2">
      <t>タンキ</t>
    </rPh>
    <rPh sb="2" eb="4">
      <t>ニュウショ</t>
    </rPh>
    <phoneticPr fontId="35"/>
  </si>
  <si>
    <t>療養介護</t>
  </si>
  <si>
    <t>自立訓練（機能訓練）</t>
  </si>
  <si>
    <t>自立訓練（生活訓練）</t>
  </si>
  <si>
    <t>就労選択支援</t>
    <rPh sb="2" eb="4">
      <t>センタク</t>
    </rPh>
    <rPh sb="4" eb="6">
      <t>シエン</t>
    </rPh>
    <phoneticPr fontId="39"/>
  </si>
  <si>
    <t>就労移行支援</t>
  </si>
  <si>
    <t>就労継続支援Ａ型</t>
  </si>
  <si>
    <t>就労継続支援Ｂ型</t>
  </si>
  <si>
    <t>就労定着支援</t>
    <rPh sb="0" eb="2">
      <t>シュウロウ</t>
    </rPh>
    <rPh sb="2" eb="4">
      <t>テイチャク</t>
    </rPh>
    <rPh sb="4" eb="6">
      <t>シエン</t>
    </rPh>
    <phoneticPr fontId="34"/>
  </si>
  <si>
    <t>自立生活援助</t>
    <rPh sb="0" eb="2">
      <t>ジリツ</t>
    </rPh>
    <rPh sb="2" eb="4">
      <t>セイカツ</t>
    </rPh>
    <rPh sb="4" eb="6">
      <t>エンジョ</t>
    </rPh>
    <phoneticPr fontId="34"/>
  </si>
  <si>
    <t>共同生活援助（介護サービス包括型 ）</t>
    <rPh sb="0" eb="2">
      <t>キョウドウ</t>
    </rPh>
    <rPh sb="2" eb="4">
      <t>セイカツ</t>
    </rPh>
    <rPh sb="4" eb="6">
      <t>エンジョ</t>
    </rPh>
    <rPh sb="7" eb="9">
      <t>カイゴ</t>
    </rPh>
    <rPh sb="13" eb="15">
      <t>ホウカツ</t>
    </rPh>
    <rPh sb="15" eb="16">
      <t>ガタ</t>
    </rPh>
    <phoneticPr fontId="34"/>
  </si>
  <si>
    <t>共同生活援助（日中サービス支援型）</t>
    <rPh sb="0" eb="2">
      <t>キョウドウ</t>
    </rPh>
    <rPh sb="2" eb="4">
      <t>セイカツ</t>
    </rPh>
    <rPh sb="4" eb="6">
      <t>エンジョ</t>
    </rPh>
    <rPh sb="7" eb="9">
      <t>ニッチュウ</t>
    </rPh>
    <rPh sb="13" eb="15">
      <t>シエン</t>
    </rPh>
    <phoneticPr fontId="34"/>
  </si>
  <si>
    <t>共同生活援助（外部サービス利用型）</t>
    <rPh sb="0" eb="2">
      <t>キョウドウ</t>
    </rPh>
    <rPh sb="2" eb="4">
      <t>セイカツ</t>
    </rPh>
    <rPh sb="4" eb="6">
      <t>エンジョ</t>
    </rPh>
    <phoneticPr fontId="34"/>
  </si>
  <si>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</si>
  <si>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</si>
  <si>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</si>
  <si>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</si>
  <si>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</si>
  <si>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</si>
  <si>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</si>
  <si>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</si>
  <si>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10"/>
  </si>
  <si>
    <t>障害者支援施設：自立訓練（生活訓練）</t>
    <phoneticPr fontId="10"/>
  </si>
  <si>
    <t>障害者支援施設：就労移行支援</t>
    <phoneticPr fontId="10"/>
  </si>
  <si>
    <t>障害者支援施設：就労継続支援Ａ型</t>
    <phoneticPr fontId="10"/>
  </si>
  <si>
    <t>障害者支援施設：就労継続支援Ｂ型</t>
    <phoneticPr fontId="10"/>
  </si>
  <si>
    <t>　特定事業所加算を算定する。</t>
    <rPh sb="9" eb="11">
      <t>サンテイ</t>
    </rPh>
    <phoneticPr fontId="1"/>
  </si>
  <si>
    <t>同行援護</t>
    <phoneticPr fontId="12"/>
  </si>
  <si>
    <t>行動援護</t>
    <phoneticPr fontId="12"/>
  </si>
  <si>
    <t>重度障害者等包括支援</t>
    <phoneticPr fontId="12"/>
  </si>
  <si>
    <t>生活介護</t>
    <phoneticPr fontId="12"/>
  </si>
  <si>
    <t>　福祉専門職員配置等加算を算定する。</t>
    <rPh sb="1" eb="3">
      <t>フクシ</t>
    </rPh>
    <rPh sb="3" eb="5">
      <t>センモン</t>
    </rPh>
    <rPh sb="5" eb="7">
      <t>ショクイン</t>
    </rPh>
    <rPh sb="7" eb="9">
      <t>ハイチ</t>
    </rPh>
    <rPh sb="9" eb="10">
      <t>トウ</t>
    </rPh>
    <rPh sb="10" eb="12">
      <t>カサン</t>
    </rPh>
    <rPh sb="13" eb="15">
      <t>サンテイ</t>
    </rPh>
    <phoneticPr fontId="1"/>
  </si>
  <si>
    <t>施設入所支援</t>
    <phoneticPr fontId="12"/>
  </si>
  <si>
    <t>療養介護</t>
    <phoneticPr fontId="12"/>
  </si>
  <si>
    <t>自立訓練（機能訓練）</t>
    <phoneticPr fontId="12"/>
  </si>
  <si>
    <t>自立訓練（生活訓練）</t>
    <phoneticPr fontId="12"/>
  </si>
  <si>
    <t>就労移行支援</t>
    <phoneticPr fontId="12"/>
  </si>
  <si>
    <t>就労継続支援Ａ型</t>
    <phoneticPr fontId="12"/>
  </si>
  <si>
    <t>就労継続支援Ｂ型</t>
    <phoneticPr fontId="12"/>
  </si>
  <si>
    <t>児童発達支援</t>
    <phoneticPr fontId="12"/>
  </si>
  <si>
    <t>医療型児童発達支援</t>
    <phoneticPr fontId="12"/>
  </si>
  <si>
    <t>放課後等デイサービス</t>
    <phoneticPr fontId="12"/>
  </si>
  <si>
    <t>居宅訪問型児童発達支援</t>
    <phoneticPr fontId="12"/>
  </si>
  <si>
    <t>保育所等訪問支援</t>
    <phoneticPr fontId="12"/>
  </si>
  <si>
    <t>福祉型障害児入所施設</t>
    <phoneticPr fontId="12"/>
  </si>
  <si>
    <t>医療型障害児入所施設</t>
    <phoneticPr fontId="12"/>
  </si>
  <si>
    <t>障害者支援施設：自立訓練（機能訓練）</t>
  </si>
  <si>
    <t>障害者支援施設：自立訓練（生活訓練）</t>
  </si>
  <si>
    <t>障害者支援施設：就労移行支援</t>
  </si>
  <si>
    <t>障害者支援施設：就労継続支援Ａ型</t>
  </si>
  <si>
    <t>障害者支援施設：就労継続支援Ｂ型</t>
    <phoneticPr fontId="12"/>
  </si>
  <si>
    <t>交付金を取得する場合、４月からベア加算の算定が必要。その場合、６月以降は自然と新加算Ⅰに移行可能。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</si>
  <si>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交付金を取得する場合、４月からベア加算の算定が必要。その場合、６月以降は自然と新加算Ⅱに移行可能。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</si>
  <si>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旧特定加算の職種間配分ルール緩和のメリットを受けるため、キャリアパス要件Ⅳと職場環境等要件を満たして新加算Ⅱを推奨。（交付金取得のため４月からベア加算を算定と想定）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62" eb="64">
      <t>シュトク</t>
    </rPh>
    <rPh sb="68" eb="69">
      <t>ガツ</t>
    </rPh>
    <rPh sb="73" eb="75">
      <t>カサン</t>
    </rPh>
    <rPh sb="76" eb="78">
      <t>サンテイ</t>
    </rPh>
    <rPh sb="79" eb="81">
      <t>ソウテイ</t>
    </rPh>
    <phoneticPr fontId="6"/>
  </si>
  <si>
    <t>交付金取得のため４月からベア加算を算定した場合、６月以降は自然と新加算Ⅲに移行可能。</t>
  </si>
  <si>
    <t>交付金取得のため４月からベア加算を算定した場合、６月以降は自然と新加算Ⅳに移行可能。加えて、４月から旧特定加算Ⅱを算定し、６月以降、新加算Ⅴ(4)に移行することも推奨。</t>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6"/>
  </si>
  <si>
    <t>　対象加算なし（自動的に要件を満たす）</t>
    <rPh sb="1" eb="3">
      <t>タイショウ</t>
    </rPh>
    <rPh sb="3" eb="5">
      <t>カサン</t>
    </rPh>
    <rPh sb="8" eb="11">
      <t>ジドウテキ</t>
    </rPh>
    <rPh sb="12" eb="14">
      <t>ヨウケン</t>
    </rPh>
    <rPh sb="15" eb="16">
      <t>ミ</t>
    </rPh>
    <phoneticPr fontId="12"/>
  </si>
  <si>
    <t>　福祉・介護職員について a 経験に応じて昇給する仕組み、b 資格等に応じて昇給する仕組み、c 一定の基準に基づき定期に昇給を判定する仕組み のいずれかを整備する。</t>
    <rPh sb="1" eb="3">
      <t>フクシ</t>
    </rPh>
    <rPh sb="4" eb="6">
      <t>カイゴ</t>
    </rPh>
    <rPh sb="6" eb="8">
      <t>ショクイン</t>
    </rPh>
    <rPh sb="15" eb="17">
      <t>ケイケン</t>
    </rPh>
    <rPh sb="18" eb="19">
      <t>オウ</t>
    </rPh>
    <rPh sb="21" eb="23">
      <t>ショウキュウ</t>
    </rPh>
    <rPh sb="25" eb="27">
      <t>シク</t>
    </rPh>
    <rPh sb="31" eb="32">
      <t>トウ</t>
    </rPh>
    <rPh sb="33" eb="34">
      <t>オウ</t>
    </rPh>
    <rPh sb="36" eb="38">
      <t>ショウキュウ</t>
    </rPh>
    <rPh sb="40" eb="42">
      <t>シク</t>
    </rPh>
    <rPh sb="48" eb="50">
      <t>イッテイ</t>
    </rPh>
    <rPh sb="49" eb="51">
      <t>キジュン</t>
    </rPh>
    <rPh sb="52" eb="53">
      <t>モト</t>
    </rPh>
    <rPh sb="55" eb="57">
      <t>テイキ</t>
    </rPh>
    <rPh sb="58" eb="60">
      <t>ショウキュウ</t>
    </rPh>
    <rPh sb="61" eb="63">
      <t>ハンテイ</t>
    </rPh>
    <rPh sb="65" eb="67">
      <t>シク</t>
    </rPh>
    <phoneticPr fontId="10"/>
  </si>
  <si>
    <t>　福祉・介護職員の資質向上の目標や具体的な計画を策定し、a 研修機会の提供、技術指導等 又は b 資格取得の支援（シフト調整、休暇の付与、費用の援助等）を実施する。</t>
    <rPh sb="1" eb="3">
      <t>フクシ</t>
    </rPh>
    <rPh sb="4" eb="6">
      <t>カイゴ</t>
    </rPh>
    <rPh sb="6" eb="8">
      <t>ショクイン</t>
    </rPh>
    <rPh sb="9" eb="11">
      <t>シシツ</t>
    </rPh>
    <rPh sb="11" eb="13">
      <t>コウジョウ</t>
    </rPh>
    <rPh sb="14" eb="16">
      <t>モクヒョウ</t>
    </rPh>
    <rPh sb="17" eb="20">
      <t>グタイテキ</t>
    </rPh>
    <rPh sb="21" eb="23">
      <t>ケイカク</t>
    </rPh>
    <rPh sb="24" eb="26">
      <t>サクテイ</t>
    </rPh>
    <rPh sb="44" eb="45">
      <t>マタ</t>
    </rPh>
    <rPh sb="77" eb="79">
      <t>ジッシ</t>
    </rPh>
    <phoneticPr fontId="10"/>
  </si>
  <si>
    <t>　福祉・介護職員について、職位、職責又は職務内容等に応じた任用等の要件を定め、それらに応じた賃金体系を整備する。</t>
    <rPh sb="1" eb="3">
      <t>フクシ</t>
    </rPh>
    <rPh sb="4" eb="6">
      <t>カイゴ</t>
    </rPh>
    <rPh sb="6" eb="8">
      <t>ショクイン</t>
    </rPh>
    <rPh sb="13" eb="15">
      <t>ショクイ</t>
    </rPh>
    <rPh sb="16" eb="18">
      <t>ショクセキ</t>
    </rPh>
    <rPh sb="18" eb="19">
      <t>マタ</t>
    </rPh>
    <rPh sb="20" eb="22">
      <t>ショクム</t>
    </rPh>
    <rPh sb="22" eb="24">
      <t>ナイヨウ</t>
    </rPh>
    <rPh sb="24" eb="25">
      <t>トウ</t>
    </rPh>
    <rPh sb="26" eb="27">
      <t>オウ</t>
    </rPh>
    <rPh sb="29" eb="31">
      <t>ニンヨウ</t>
    </rPh>
    <rPh sb="31" eb="32">
      <t>トウ</t>
    </rPh>
    <rPh sb="33" eb="35">
      <t>ヨウケン</t>
    </rPh>
    <rPh sb="36" eb="37">
      <t>サダ</t>
    </rPh>
    <rPh sb="43" eb="44">
      <t>オウ</t>
    </rPh>
    <rPh sb="46" eb="48">
      <t>チンギン</t>
    </rPh>
    <rPh sb="48" eb="50">
      <t>タイケイ</t>
    </rPh>
    <rPh sb="51" eb="53">
      <t>セイビ</t>
    </rPh>
    <phoneticPr fontId="10"/>
  </si>
  <si>
    <t>　６つの区分から任意の３つの区分を選択し、区分ごとにそれぞれ１つ以上の取組を行う。</t>
    <rPh sb="8" eb="10">
      <t>ニンイ</t>
    </rPh>
    <rPh sb="14" eb="16">
      <t>クブン</t>
    </rPh>
    <rPh sb="17" eb="19">
      <t>センタク</t>
    </rPh>
    <rPh sb="21" eb="23">
      <t>クブン</t>
    </rPh>
    <rPh sb="35" eb="37">
      <t>トリクミ</t>
    </rPh>
    <rPh sb="38" eb="39">
      <t>オコナ</t>
    </rPh>
    <phoneticPr fontId="10"/>
  </si>
  <si>
    <t>　６つの区分から任意の３つの区分を選択し、区分ごとにそれぞれ１つ以上の取組を行う。</t>
    <phoneticPr fontId="10"/>
  </si>
  <si>
    <t>－</t>
  </si>
  <si>
    <t>新加算Ⅴ(１)</t>
    <rPh sb="0" eb="3">
      <t>シンカサン</t>
    </rPh>
    <phoneticPr fontId="24"/>
  </si>
  <si>
    <t>新加算Ⅴ(２)</t>
    <rPh sb="0" eb="3">
      <t>シンカサン</t>
    </rPh>
    <phoneticPr fontId="24"/>
  </si>
  <si>
    <t>キャリアパス要件Ⅲを「R6年度中の対応の誓約」で満たし、４月から旧処遇加算Ⅰを算定可。その場合、６月以降は自然と新加算Ⅰに移行可能。</t>
  </si>
  <si>
    <t>！R7年度以降、加算率を下げないためにキャリアパス要件Ⅲは必須であり、R6年度中の対応はいずれにしろ必要なため、R6.4から誓約により本要件を満たすことを推奨。</t>
    <rPh sb="62" eb="64">
      <t>セイヤク</t>
    </rPh>
    <rPh sb="67" eb="68">
      <t>ホン</t>
    </rPh>
    <rPh sb="68" eb="70">
      <t>ヨウケン</t>
    </rPh>
    <rPh sb="71" eb="72">
      <t>ミ</t>
    </rPh>
    <phoneticPr fontId="6"/>
  </si>
  <si>
    <t>新加算Ⅴ(５)</t>
    <rPh sb="0" eb="3">
      <t>シンカサン</t>
    </rPh>
    <phoneticPr fontId="24"/>
  </si>
  <si>
    <t>キャリアパス要件Ⅲを「R6年度中の対応の誓約」で満たし、４月から旧処遇加算Ⅰを算定可。その上で、４月からベア加算を算定せず、６月から月額賃金改善要件Ⅱも満たさない場合、Ⅴ(1)となる。</t>
    <rPh sb="45" eb="46">
      <t>ウエ</t>
    </rPh>
    <phoneticPr fontId="6"/>
  </si>
  <si>
    <t>新加算Ⅴ(７)</t>
    <rPh sb="0" eb="3">
      <t>シンカサン</t>
    </rPh>
    <phoneticPr fontId="24"/>
  </si>
  <si>
    <t>キャリアパス要件Ⅰ～Ⅲを「R6年度中の対応の誓約」で満たし、４月から旧処遇加算Ⅰを算定可。その場合、６月以降は自然と新加算Ⅰに移行可能。</t>
  </si>
  <si>
    <t>！R7.4以降、いずれにせよキャリアパス要件Ⅰ・Ⅱは必要になるため、ここでR6年度中の整備等を誓約し、R6.4から上位区分を算定することを推奨。</t>
    <rPh sb="57" eb="59">
      <t>ジョウイ</t>
    </rPh>
    <rPh sb="59" eb="61">
      <t>クブン</t>
    </rPh>
    <rPh sb="62" eb="64">
      <t>サンテイ</t>
    </rPh>
    <rPh sb="69" eb="71">
      <t>スイショウ</t>
    </rPh>
    <phoneticPr fontId="6"/>
  </si>
  <si>
    <t>！R7.4以降、キャリアパス要件Ⅰ・Ⅱは必ず必要になるため、ここでR6年度中の実施等を誓約し、R6.4から上位区分を算定することを推奨。</t>
    <rPh sb="39" eb="41">
      <t>ジッシ</t>
    </rPh>
    <phoneticPr fontId="6"/>
  </si>
  <si>
    <t>新加算Ⅴ(10)</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</si>
  <si>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キャリアパス要件Ⅰ～Ⅲを「R6年度中の対応の誓約」で満たし、４月から旧処遇加算Ⅰを算定可。その上で、４月からベア加算を算定せず、６月から月額賃金改善要件Ⅱも満たさない場合、Ⅴ(1)となる。</t>
    <rPh sb="47" eb="48">
      <t>ウエ</t>
    </rPh>
    <phoneticPr fontId="6"/>
  </si>
  <si>
    <t>新加算Ⅴ(３)</t>
    <rPh sb="0" eb="3">
      <t>シンカサン</t>
    </rPh>
    <phoneticPr fontId="24"/>
  </si>
  <si>
    <t>新加算Ⅴ(４)</t>
    <rPh sb="0" eb="3">
      <t>シンカサン</t>
    </rPh>
    <phoneticPr fontId="24"/>
  </si>
  <si>
    <t>キャリアパス要件Ⅲを「R6年度中の対応の誓約」で満たし、４月から旧処遇加算Ⅰを算定可。その場合、６月以降は自然と新加算Ⅱに移行可能。</t>
  </si>
  <si>
    <t>新加算Ⅴ(６)</t>
    <rPh sb="0" eb="3">
      <t>シンカサン</t>
    </rPh>
    <phoneticPr fontId="24"/>
  </si>
  <si>
    <t>キャリアパス要件Ⅲを「R6年度中の対応の誓約」で満たし、４月から旧処遇加算Ⅰを算定可。４月からベア加算を算定せず、６月から月額賃金改善要件Ⅱも満たさない場合、Ⅴ(３)となる。</t>
    <rPh sb="6" eb="8">
      <t>ヨウケン</t>
    </rPh>
    <phoneticPr fontId="6"/>
  </si>
  <si>
    <t>新加算Ⅴ(９)</t>
    <rPh sb="0" eb="3">
      <t>シンカサン</t>
    </rPh>
    <phoneticPr fontId="24"/>
  </si>
  <si>
    <t>キャリアパス要件Ⅰ～Ⅲを「R6年度中の対応の誓約」で満たし、４月から旧処遇加算Ⅰを算定可。その場合、６月以降は自然と新加算Ⅱに移行可能。</t>
  </si>
  <si>
    <t>新加算Ⅴ(12)</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</si>
  <si>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キャリアパス要件Ⅰ～Ⅲを「R6年度中の対応の誓約」で満たし、４月から旧処遇加算Ⅰを算定可。その上で、４月からベア加算を算定せず、６月から月額賃金改善要件Ⅱも満たさない場合、Ⅴ(９)となる。</t>
    <rPh sb="47" eb="48">
      <t>ウエ</t>
    </rPh>
    <phoneticPr fontId="6"/>
  </si>
  <si>
    <t>！職種間配分ルールが緩和され、旧特定加算Ⅱ相当が算定しやすくなったことから、新規にキャリアパス要件Ⅳを満たすことを推奨。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7" eb="50">
      <t>ヨウケン４</t>
    </rPh>
    <rPh sb="51" eb="52">
      <t>ミ</t>
    </rPh>
    <rPh sb="57" eb="59">
      <t>スイショウ</t>
    </rPh>
    <phoneticPr fontId="6"/>
  </si>
  <si>
    <t>！職種間配分ルールが緩和され、旧特定加算Ⅱ相当が算定しやすくなったことから、新規に職場環境等要件の上位区分を満たすことを推奨。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1" eb="43">
      <t>ショクバ</t>
    </rPh>
    <rPh sb="43" eb="45">
      <t>カンキョウ</t>
    </rPh>
    <rPh sb="45" eb="46">
      <t>トウ</t>
    </rPh>
    <rPh sb="46" eb="48">
      <t>ヨウケン</t>
    </rPh>
    <rPh sb="49" eb="51">
      <t>ジョウイ</t>
    </rPh>
    <rPh sb="51" eb="53">
      <t>クブン</t>
    </rPh>
    <rPh sb="54" eb="55">
      <t>ミ</t>
    </rPh>
    <rPh sb="60" eb="62">
      <t>スイショウ</t>
    </rPh>
    <phoneticPr fontId="6"/>
  </si>
  <si>
    <t>新加算Ⅴ(８)</t>
    <rPh sb="0" eb="3">
      <t>シンカサン</t>
    </rPh>
    <phoneticPr fontId="24"/>
  </si>
  <si>
    <t>新加算Ⅳ</t>
    <rPh sb="0" eb="3">
      <t>シンカサン</t>
    </rPh>
    <phoneticPr fontId="24"/>
  </si>
  <si>
    <t>新加算Ⅱ</t>
    <rPh sb="0" eb="3">
      <t>シンカサン</t>
    </rPh>
    <phoneticPr fontId="24"/>
  </si>
  <si>
    <t>キャリアパス要件Ⅲを「R6年度中の対応の誓約」で満たし、４月から旧処遇加算Ⅰを算定可。その場合、６月以降は自然と新加算Ⅲに移行可能。</t>
  </si>
  <si>
    <t>新加算Ⅴ(11)</t>
    <rPh sb="0" eb="3">
      <t>シンカサン</t>
    </rPh>
    <phoneticPr fontId="24"/>
  </si>
  <si>
    <t>新加算Ⅲ</t>
    <rPh sb="0" eb="3">
      <t>シンカサン</t>
    </rPh>
    <phoneticPr fontId="24"/>
  </si>
  <si>
    <t>新加算Ⅴ(13)</t>
    <rPh sb="0" eb="3">
      <t>シンカサン</t>
    </rPh>
    <phoneticPr fontId="24"/>
  </si>
  <si>
    <t>キャリアパス要件Ⅰ～Ⅲを「R6年度中の対応の誓約」で満たし、４月から旧処遇加算Ⅰを算定可。その場合、６月以降は自然と新加算Ⅲに移行可能。さらに、新加算Ⅱへの移行も推奨。</t>
    <rPh sb="78" eb="80">
      <t>イコウ</t>
    </rPh>
    <rPh sb="81" eb="83">
      <t>スイショウ</t>
    </rPh>
    <phoneticPr fontId="6"/>
  </si>
  <si>
    <t>キャリアパス要件Ⅰ・Ⅱを「R6年度中の対応の誓約」で満たし、４月から旧処遇加算Ⅱを算定可。その場合、６月以降は自然と新加算Ⅳに移行可能。</t>
  </si>
  <si>
    <t>新加算Ⅴ(14)</t>
    <rPh sb="0" eb="3">
      <t>シンカサン</t>
    </rPh>
    <phoneticPr fontId="24"/>
  </si>
  <si>
    <t>キャリアパス要件Ⅰ・Ⅱを「R6年度中の対応の誓約」で満たし、４月から旧処遇加算Ⅱを算定可。その上で、４月からベア加算を算定せず、６月から月額賃金改善要件Ⅱも満たさない場合、Ⅴ(11)となる。</t>
    <rPh sb="26" eb="27">
      <t>ミ</t>
    </rPh>
    <rPh sb="43" eb="44">
      <t>カ</t>
    </rPh>
    <rPh sb="54" eb="56">
      <t>ヒツヨウ</t>
    </rPh>
    <phoneticPr fontId="6"/>
  </si>
  <si>
    <t>！R7年度以降、いずれの区分でも必要になる上、R6.4時点でのベア加算の算定がR6.2-5の交付金の要件となるため、早期の対応を推奨。</t>
    <rPh sb="12" eb="14">
      <t>クブン</t>
    </rPh>
    <rPh sb="16" eb="18">
      <t>ヒツヨウ</t>
    </rPh>
    <rPh sb="21" eb="22">
      <t>ウエ</t>
    </rPh>
    <rPh sb="27" eb="29">
      <t>ジテン</t>
    </rPh>
    <rPh sb="33" eb="35">
      <t>カサン</t>
    </rPh>
    <rPh sb="36" eb="38">
      <t>サンテイ</t>
    </rPh>
    <rPh sb="50" eb="52">
      <t>ヨウケン</t>
    </rPh>
    <rPh sb="58" eb="60">
      <t>ソウキ</t>
    </rPh>
    <rPh sb="61" eb="63">
      <t>タイオウ</t>
    </rPh>
    <rPh sb="64" eb="66">
      <t>スイショウ</t>
    </rPh>
    <phoneticPr fontId="6"/>
  </si>
  <si>
    <t>キャリアパス要件Ⅲを「R6年度中の対応の誓約」で満たし、４月から旧処遇加算Ⅰを算定可。加えて、交付金取得のため４月からベア加算を算定することで、６月以降、新加算Ⅰに移行可能。</t>
    <rPh sb="43" eb="44">
      <t>クワ</t>
    </rPh>
    <rPh sb="50" eb="52">
      <t>シュトク</t>
    </rPh>
    <rPh sb="64" eb="66">
      <t>サンテイ</t>
    </rPh>
    <rPh sb="73" eb="74">
      <t>ガツ</t>
    </rPh>
    <rPh sb="74" eb="76">
      <t>イコウ</t>
    </rPh>
    <rPh sb="77" eb="80">
      <t>シンカサン</t>
    </rPh>
    <rPh sb="82" eb="84">
      <t>イコウ</t>
    </rPh>
    <rPh sb="84" eb="86">
      <t>カノウ</t>
    </rPh>
    <phoneticPr fontId="6"/>
  </si>
  <si>
    <t>キャリアパス要件Ⅰ～Ⅲを「R6年度中の対応の誓約」で満たし、４月から旧処遇加算Ⅰを算定可。加えて、交付金取得のため４月からベア加算を算定することで、６月以降、新加算Ⅰに移行可能。</t>
  </si>
  <si>
    <t>キャリアパス要件Ⅲを「R6年度中の対応の誓約」で満たし、４月から旧処遇加算Ⅰを算定可。加えて、交付金取得のため４月からベア加算を算定することで、６月以降、新加算Ⅱに移行可能。</t>
  </si>
  <si>
    <t>キャリアパス要件Ⅰ～Ⅲを「R6年度中の対応の誓約」で満たし、４月から旧処遇加算Ⅰを算定可。加えて、交付金取得のため４月からベア加算を算定することで、６月以降、新加算Ⅱに移行可能。</t>
  </si>
  <si>
    <t>キャリアパス要件Ⅲが必要だが、「R6年度中の対応の誓約」で可。加えて、交付金取得のため４月からベア加算を算定することで、６月以降、新加算Ⅲに移行可能。</t>
  </si>
  <si>
    <t>キャリアパス要件Ⅰ・Ⅱを「R6年度中の対応の誓約」で満たし、４月から旧処遇加算Ⅱを算定可。加えて、交付金取得のため４月からベア加算を算定することで、６月以降、新加算Ⅳに移行可能。</t>
    <rPh sb="45" eb="46">
      <t>クワ</t>
    </rPh>
    <rPh sb="52" eb="54">
      <t>シュトク</t>
    </rPh>
    <rPh sb="58" eb="59">
      <t>ガツ</t>
    </rPh>
    <rPh sb="63" eb="65">
      <t>カサン</t>
    </rPh>
    <rPh sb="66" eb="68">
      <t>サンテイ</t>
    </rPh>
    <rPh sb="75" eb="78">
      <t>ガツイコウ</t>
    </rPh>
    <rPh sb="79" eb="82">
      <t>シンカサン</t>
    </rPh>
    <rPh sb="84" eb="86">
      <t>イコウ</t>
    </rPh>
    <rPh sb="86" eb="88">
      <t>カノウ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</si>
</sst>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4"/>
      <color theme="1"/>
      <name val="ＭＳ ゴシック"/>
      <family val="3"/>
      <charset val="128"/>
    </font>
    <font>
      <u/>
      <sz val="11"/>
      <color theme="10"/>
      <name val="ＭＳ Ｐゴシック"/>
      <family val="3"/>
      <charset val="128"/>
    </font>
    <font>
      <sz val="11"/>
      <name val="Yu Gothic"/>
      <family val="3"/>
      <charset val="128"/>
      <scheme val="minor"/>
    </font>
    <font>
      <sz val="9"/>
      <color rgb="FF000000"/>
      <name val="MS P ゴシック"/>
      <family val="3"/>
      <charset val="128"/>
    </font>
    <font>
      <sz val="10"/>
      <name val="Yu Gothic"/>
      <family val="3"/>
      <charset val="128"/>
      <scheme val="minor"/>
    </font>
    <font>
      <sz val="9"/>
      <name val="Yu Gothic"/>
      <family val="3"/>
      <charset val="128"/>
      <scheme val="minor"/>
    </font>
    <font>
      <sz val="8"/>
      <color theme="1"/>
      <name val="Yu Gothic"/>
      <family val="3"/>
      <charset val="128"/>
      <scheme val="minor"/>
    </font>
    <font>
      <sz val="10"/>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sz val="9"/>
      <color rgb="FFFF0000"/>
      <name val="BIZ UDP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sz val="20"/>
      <color theme="1"/>
      <name val="ＭＳ ゴシック"/>
      <family val="3"/>
      <charset val="128"/>
    </font>
    <font>
      <sz val="11"/>
      <color rgb="FFFA7D00"/>
      <name val="Yu Gothic"/>
      <family val="2"/>
      <charset val="128"/>
      <scheme val="minor"/>
    </font>
    <font>
      <i/>
      <sz val="11"/>
      <color rgb="FF7F7F7F"/>
      <name val="Yu Gothic"/>
      <family val="2"/>
      <charset val="128"/>
      <scheme val="minor"/>
    </font>
    <font>
      <sz val="9"/>
      <name val="ＭＳ ゴシック"/>
      <family val="3"/>
      <charset val="128"/>
    </font>
    <font>
      <sz val="6"/>
      <name val="ＭＳ ゴシック"/>
      <family val="3"/>
      <charset val="128"/>
    </font>
    <font>
      <sz val="8"/>
      <name val="ＭＳ ゴシック"/>
      <family val="3"/>
      <charset val="128"/>
    </font>
    <font>
      <sz val="6"/>
      <name val="Yu Gothic"/>
      <family val="2"/>
      <charset val="128"/>
      <scheme val="minor"/>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auto="1"/>
      </bottom>
      <diagonal/>
    </border>
    <border>
      <left/>
      <right style="dashed">
        <color auto="1"/>
      </right>
      <top/>
      <bottom style="dash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op>
      <bottom style="thin">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style="dashed">
        <color indexed="64"/>
      </left>
      <right/>
      <top/>
      <bottom/>
      <diagonal/>
    </border>
    <border>
      <left style="dashDot">
        <color auto="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08">
    <xf numFmtId="0" fontId="0" fillId="0" borderId="0" xfId="0"/>
    <xf numFmtId="0" fontId="6"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Border="1"/>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wrapText="1"/>
    </xf>
    <xf numFmtId="38" fontId="7" fillId="2" borderId="0" xfId="1" applyFont="1" applyFill="1" applyBorder="1" applyAlignment="1">
      <alignment horizontal="right" vertical="center"/>
    </xf>
    <xf numFmtId="2" fontId="7" fillId="2" borderId="0" xfId="0" applyNumberFormat="1" applyFont="1" applyFill="1" applyBorder="1" applyAlignment="1">
      <alignment horizontal="right" vertical="center"/>
    </xf>
    <xf numFmtId="0" fontId="15" fillId="0" borderId="0" xfId="2" applyFont="1">
      <alignment vertical="center"/>
    </xf>
    <xf numFmtId="0" fontId="13" fillId="0" borderId="0" xfId="2" applyFont="1">
      <alignment vertical="center"/>
    </xf>
    <xf numFmtId="0" fontId="16" fillId="0" borderId="0" xfId="2" applyFont="1" applyAlignment="1">
      <alignment horizontal="center" vertical="center" wrapText="1"/>
    </xf>
    <xf numFmtId="0" fontId="11" fillId="2" borderId="0" xfId="0" applyFont="1" applyFill="1" applyAlignment="1"/>
    <xf numFmtId="0" fontId="11" fillId="2" borderId="0" xfId="0" applyFont="1" applyFill="1" applyAlignment="1">
      <alignment horizontal="center"/>
    </xf>
    <xf numFmtId="0" fontId="19" fillId="0" borderId="0" xfId="0" applyFont="1"/>
    <xf numFmtId="0" fontId="21" fillId="0" borderId="0" xfId="2" applyFont="1" applyAlignment="1">
      <alignment horizontal="left" vertical="center"/>
    </xf>
    <xf numFmtId="0" fontId="22" fillId="0" borderId="0" xfId="0" applyFont="1"/>
    <xf numFmtId="0" fontId="23" fillId="0" borderId="0" xfId="0" applyFont="1"/>
    <xf numFmtId="0" fontId="21" fillId="0" borderId="1" xfId="2" applyFont="1" applyBorder="1" applyAlignment="1">
      <alignment horizontal="center" vertical="center" wrapText="1"/>
    </xf>
    <xf numFmtId="0" fontId="8" fillId="2" borderId="0" xfId="0" applyFont="1" applyFill="1" applyAlignment="1">
      <alignment horizontal="left"/>
    </xf>
    <xf numFmtId="0" fontId="22" fillId="0" borderId="0" xfId="0" applyFont="1" applyAlignment="1">
      <alignment horizontal="left"/>
    </xf>
    <xf numFmtId="0" fontId="17" fillId="0" borderId="0" xfId="0" applyFont="1" applyAlignment="1">
      <alignment horizontal="left"/>
    </xf>
    <xf numFmtId="0" fontId="22" fillId="0" borderId="0" xfId="0" applyFont="1" applyAlignment="1"/>
    <xf numFmtId="0" fontId="17" fillId="0" borderId="0" xfId="0" applyFont="1" applyAlignment="1"/>
    <xf numFmtId="0" fontId="26" fillId="0" borderId="1" xfId="0" applyFont="1" applyBorder="1" applyAlignment="1">
      <alignment vertical="center" wrapText="1"/>
    </xf>
    <xf numFmtId="0" fontId="23" fillId="0" borderId="0" xfId="2" applyFont="1">
      <alignment vertical="center"/>
    </xf>
    <xf numFmtId="0" fontId="22" fillId="0" borderId="0" xfId="2" applyFont="1" applyAlignment="1">
      <alignment horizontal="left" vertical="center"/>
    </xf>
    <xf numFmtId="0" fontId="22" fillId="0" borderId="0" xfId="2" applyFont="1" applyAlignment="1">
      <alignmen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2" borderId="1" xfId="4" applyNumberFormat="1" applyFont="1" applyFill="1" applyBorder="1" applyAlignment="1">
      <alignment horizontal="center" vertical="center" wrapText="1"/>
    </xf>
    <xf numFmtId="0" fontId="22" fillId="0" borderId="1" xfId="0" applyFont="1" applyBorder="1" applyAlignment="1">
      <alignment vertical="top" wrapText="1"/>
    </xf>
    <xf numFmtId="0" fontId="22" fillId="2" borderId="1" xfId="4" applyNumberFormat="1" applyFont="1" applyFill="1" applyBorder="1" applyAlignment="1">
      <alignment horizontal="left" vertical="top" wrapText="1"/>
    </xf>
    <xf numFmtId="0" fontId="22" fillId="2" borderId="1" xfId="4" applyNumberFormat="1" applyFont="1" applyFill="1" applyBorder="1" applyAlignment="1">
      <alignment vertical="top" wrapText="1"/>
    </xf>
    <xf numFmtId="0" fontId="24" fillId="2" borderId="5" xfId="4" applyNumberFormat="1" applyFont="1" applyFill="1" applyBorder="1" applyAlignment="1">
      <alignment horizontal="center" vertical="center" wrapText="1"/>
    </xf>
    <xf numFmtId="0" fontId="22" fillId="2" borderId="5" xfId="4" applyNumberFormat="1" applyFont="1" applyFill="1" applyBorder="1" applyAlignment="1">
      <alignment vertical="top" wrapText="1"/>
    </xf>
    <xf numFmtId="0" fontId="22" fillId="2" borderId="1" xfId="4" applyNumberFormat="1" applyFont="1" applyFill="1" applyBorder="1" applyAlignment="1">
      <alignment horizontal="left" vertical="center" wrapText="1"/>
    </xf>
    <xf numFmtId="0" fontId="22" fillId="2" borderId="2" xfId="4" applyNumberFormat="1" applyFont="1" applyFill="1" applyBorder="1" applyAlignment="1">
      <alignment vertical="top" wrapText="1"/>
    </xf>
    <xf numFmtId="0" fontId="22" fillId="2" borderId="2" xfId="4" applyNumberFormat="1" applyFont="1" applyFill="1" applyBorder="1" applyAlignment="1">
      <alignment horizontal="left" vertical="top" wrapText="1"/>
    </xf>
    <xf numFmtId="0" fontId="24" fillId="2" borderId="51" xfId="4" applyNumberFormat="1" applyFont="1" applyFill="1" applyBorder="1" applyAlignment="1">
      <alignment horizontal="center" vertical="center" wrapText="1"/>
    </xf>
    <xf numFmtId="0" fontId="22" fillId="2" borderId="51" xfId="4" applyNumberFormat="1" applyFont="1" applyFill="1" applyBorder="1" applyAlignment="1">
      <alignment vertical="top" wrapText="1"/>
    </xf>
    <xf numFmtId="0" fontId="24" fillId="2" borderId="11" xfId="4" applyNumberFormat="1" applyFont="1" applyFill="1" applyBorder="1" applyAlignment="1">
      <alignment horizontal="center" vertical="center" wrapText="1"/>
    </xf>
    <xf numFmtId="0" fontId="22" fillId="2" borderId="11" xfId="4" applyNumberFormat="1" applyFont="1" applyFill="1" applyBorder="1" applyAlignment="1">
      <alignment horizontal="left" vertical="top" wrapText="1"/>
    </xf>
    <xf numFmtId="0" fontId="24" fillId="0" borderId="2" xfId="2" applyFont="1" applyBorder="1" applyAlignment="1">
      <alignment horizontal="center" vertical="center"/>
    </xf>
    <xf numFmtId="0" fontId="22" fillId="2" borderId="5" xfId="4" applyNumberFormat="1" applyFont="1" applyFill="1" applyBorder="1" applyAlignment="1">
      <alignment horizontal="left" vertical="top" wrapText="1"/>
    </xf>
    <xf numFmtId="0" fontId="24" fillId="2" borderId="4" xfId="4" applyNumberFormat="1" applyFont="1" applyFill="1" applyBorder="1" applyAlignment="1">
      <alignment horizontal="center" vertical="center" wrapText="1"/>
    </xf>
    <xf numFmtId="0" fontId="22" fillId="2" borderId="51" xfId="4" applyNumberFormat="1" applyFont="1" applyFill="1" applyBorder="1" applyAlignment="1">
      <alignment horizontal="left" vertical="top" wrapText="1"/>
    </xf>
    <xf numFmtId="0" fontId="0" fillId="0" borderId="0" xfId="0" applyFont="1"/>
    <xf numFmtId="0" fontId="7" fillId="2" borderId="0" xfId="0" applyFont="1" applyFill="1"/>
    <xf numFmtId="176" fontId="7"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22" fillId="0" borderId="5" xfId="0" applyFont="1" applyFill="1" applyBorder="1" applyAlignment="1">
      <alignment vertical="top" wrapText="1"/>
    </xf>
    <xf numFmtId="0" fontId="22" fillId="0" borderId="51" xfId="4" applyNumberFormat="1" applyFont="1" applyFill="1" applyBorder="1" applyAlignment="1">
      <alignment vertical="top" wrapText="1"/>
    </xf>
    <xf numFmtId="0" fontId="22" fillId="0" borderId="2" xfId="4" applyNumberFormat="1" applyFont="1" applyFill="1" applyBorder="1" applyAlignment="1">
      <alignment horizontal="left" vertical="top" wrapText="1"/>
    </xf>
    <xf numFmtId="0" fontId="22" fillId="0" borderId="11" xfId="4" applyNumberFormat="1" applyFont="1" applyFill="1" applyBorder="1" applyAlignment="1">
      <alignment horizontal="left" vertical="top" wrapText="1"/>
    </xf>
    <xf numFmtId="0" fontId="22" fillId="0" borderId="1" xfId="4" applyNumberFormat="1" applyFont="1" applyFill="1" applyBorder="1" applyAlignment="1">
      <alignment horizontal="left" vertical="top" wrapText="1"/>
    </xf>
    <xf numFmtId="0" fontId="22" fillId="0" borderId="1" xfId="4" applyNumberFormat="1" applyFont="1" applyFill="1" applyBorder="1" applyAlignment="1">
      <alignment vertical="top" wrapText="1"/>
    </xf>
    <xf numFmtId="0" fontId="22" fillId="0" borderId="51" xfId="0" applyFont="1" applyBorder="1" applyAlignment="1"/>
    <xf numFmtId="0" fontId="22" fillId="0" borderId="1" xfId="0" applyFont="1" applyBorder="1" applyAlignment="1">
      <alignment vertical="center" wrapText="1"/>
    </xf>
    <xf numFmtId="0" fontId="22" fillId="0" borderId="4" xfId="0" applyFont="1" applyBorder="1" applyAlignment="1">
      <alignment vertical="center" wrapText="1"/>
    </xf>
    <xf numFmtId="0" fontId="24" fillId="0" borderId="51" xfId="0" applyFont="1" applyBorder="1"/>
    <xf numFmtId="0" fontId="18" fillId="2" borderId="0" xfId="0"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xf numFmtId="0" fontId="27" fillId="0" borderId="0" xfId="0" applyFont="1" applyAlignment="1">
      <alignment horizontal="left"/>
    </xf>
    <xf numFmtId="0" fontId="27" fillId="0" borderId="0" xfId="0" applyFont="1" applyBorder="1" applyAlignment="1">
      <alignment horizontal="left"/>
    </xf>
    <xf numFmtId="0" fontId="27" fillId="2" borderId="0" xfId="0" applyFont="1" applyFill="1"/>
    <xf numFmtId="0" fontId="28" fillId="2" borderId="0" xfId="0" applyFont="1" applyFill="1" applyBorder="1"/>
    <xf numFmtId="0" fontId="31" fillId="0" borderId="0" xfId="0" applyFont="1" applyAlignment="1">
      <alignment vertical="top"/>
    </xf>
    <xf numFmtId="0" fontId="7" fillId="2" borderId="0" xfId="0" applyFont="1" applyFill="1" applyAlignment="1">
      <alignment horizontal="left" vertical="center"/>
    </xf>
    <xf numFmtId="0" fontId="7" fillId="2" borderId="0" xfId="0" applyFont="1" applyFill="1" applyBorder="1" applyAlignment="1">
      <alignment horizontal="left" vertical="center" wrapText="1"/>
    </xf>
    <xf numFmtId="0" fontId="24" fillId="0" borderId="1" xfId="2" applyFont="1" applyBorder="1" applyAlignment="1">
      <alignment horizontal="center" vertical="center" wrapText="1"/>
    </xf>
    <xf numFmtId="0" fontId="24" fillId="0" borderId="11" xfId="2" applyFont="1" applyBorder="1" applyAlignment="1">
      <alignment horizontal="center" vertical="center" wrapText="1"/>
    </xf>
    <xf numFmtId="0" fontId="30" fillId="2" borderId="0" xfId="0" applyFont="1" applyFill="1" applyAlignment="1">
      <alignment vertical="center"/>
    </xf>
    <xf numFmtId="0" fontId="8" fillId="2" borderId="72" xfId="0" applyFont="1" applyFill="1" applyBorder="1"/>
    <xf numFmtId="0" fontId="11" fillId="2" borderId="72" xfId="0" applyFont="1" applyFill="1" applyBorder="1" applyAlignment="1"/>
    <xf numFmtId="0" fontId="29" fillId="2" borderId="0" xfId="0" applyFont="1" applyFill="1" applyBorder="1" applyAlignment="1">
      <alignment horizontal="center" vertical="center"/>
    </xf>
    <xf numFmtId="176" fontId="27" fillId="2" borderId="0" xfId="0" applyNumberFormat="1" applyFont="1" applyFill="1" applyBorder="1" applyAlignment="1">
      <alignment horizontal="center" vertical="center" shrinkToFit="1"/>
    </xf>
    <xf numFmtId="0" fontId="33" fillId="2" borderId="0" xfId="0" applyFont="1" applyFill="1" applyBorder="1" applyAlignment="1">
      <alignment horizontal="center" vertical="center"/>
    </xf>
    <xf numFmtId="0" fontId="18" fillId="2" borderId="0" xfId="0" applyFont="1" applyFill="1" applyBorder="1" applyAlignment="1">
      <alignment horizontal="left" vertical="center" wrapText="1"/>
    </xf>
    <xf numFmtId="176" fontId="28" fillId="2" borderId="0" xfId="0" applyNumberFormat="1" applyFont="1" applyFill="1" applyBorder="1" applyAlignment="1">
      <alignment vertical="top" wrapText="1"/>
    </xf>
    <xf numFmtId="0" fontId="8" fillId="0" borderId="0" xfId="0" applyFont="1" applyFill="1"/>
    <xf numFmtId="0" fontId="7" fillId="0" borderId="0" xfId="0" applyFont="1" applyFill="1" applyBorder="1" applyAlignment="1">
      <alignment horizontal="center" vertical="center" wrapText="1"/>
    </xf>
    <xf numFmtId="0" fontId="21" fillId="0" borderId="10" xfId="2" applyFont="1" applyBorder="1" applyAlignment="1">
      <alignment horizontal="center" vertical="center" wrapText="1"/>
    </xf>
    <xf numFmtId="0" fontId="24" fillId="0" borderId="25" xfId="2" applyFont="1" applyBorder="1" applyAlignment="1">
      <alignment horizontal="center" vertical="center"/>
    </xf>
    <xf numFmtId="0" fontId="21" fillId="0" borderId="28" xfId="2" applyFont="1" applyBorder="1" applyAlignment="1">
      <alignment horizontal="center" vertical="center" wrapText="1"/>
    </xf>
    <xf numFmtId="0" fontId="24" fillId="0" borderId="29" xfId="2" applyFont="1" applyBorder="1" applyAlignment="1">
      <alignment horizontal="center" vertical="center" wrapText="1"/>
    </xf>
    <xf numFmtId="0" fontId="24" fillId="0" borderId="31" xfId="2" applyFont="1" applyBorder="1" applyAlignment="1">
      <alignment horizontal="center" vertical="center"/>
    </xf>
    <xf numFmtId="0" fontId="21" fillId="0" borderId="27" xfId="2" applyFont="1" applyBorder="1" applyAlignment="1">
      <alignment horizontal="center" vertical="center" wrapText="1"/>
    </xf>
    <xf numFmtId="0" fontId="24" fillId="0" borderId="24" xfId="2" applyFont="1" applyBorder="1" applyAlignment="1">
      <alignment horizontal="center" vertical="center"/>
    </xf>
    <xf numFmtId="0" fontId="24" fillId="0" borderId="76" xfId="2" applyFont="1" applyBorder="1" applyAlignment="1">
      <alignment horizontal="center" vertical="center"/>
    </xf>
    <xf numFmtId="0" fontId="24" fillId="0" borderId="77" xfId="2" applyFont="1" applyBorder="1" applyAlignment="1">
      <alignment horizontal="center" vertical="center"/>
    </xf>
    <xf numFmtId="0" fontId="24" fillId="2" borderId="77" xfId="4" applyNumberFormat="1" applyFont="1" applyFill="1" applyBorder="1" applyAlignment="1">
      <alignment horizontal="center" vertical="center" wrapText="1"/>
    </xf>
    <xf numFmtId="0" fontId="24" fillId="2" borderId="78" xfId="4" applyNumberFormat="1" applyFont="1" applyFill="1" applyBorder="1" applyAlignment="1">
      <alignment horizontal="center"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88" xfId="0" applyFont="1" applyBorder="1" applyAlignment="1">
      <alignment horizontal="center" vertical="center" wrapText="1"/>
    </xf>
    <xf numFmtId="0" fontId="36" fillId="0" borderId="32" xfId="0" applyFont="1" applyBorder="1" applyAlignment="1">
      <alignment horizontal="center" vertical="center"/>
    </xf>
    <xf numFmtId="0" fontId="36" fillId="0" borderId="89" xfId="0" applyFont="1" applyBorder="1" applyAlignment="1">
      <alignment horizontal="center" vertical="center" wrapText="1"/>
    </xf>
    <xf numFmtId="0" fontId="36" fillId="0" borderId="85" xfId="4" applyNumberFormat="1" applyFont="1" applyBorder="1" applyAlignment="1">
      <alignment horizontal="center" vertical="center" wrapText="1"/>
    </xf>
    <xf numFmtId="0" fontId="36" fillId="0" borderId="86" xfId="4" applyNumberFormat="1" applyFont="1" applyBorder="1" applyAlignment="1">
      <alignment horizontal="center" vertical="center" wrapText="1"/>
    </xf>
    <xf numFmtId="0" fontId="36" fillId="0" borderId="89" xfId="4" applyNumberFormat="1" applyFont="1" applyBorder="1" applyAlignment="1">
      <alignment horizontal="center" vertical="center" wrapText="1"/>
    </xf>
    <xf numFmtId="0" fontId="36" fillId="0" borderId="38" xfId="0" applyFont="1" applyBorder="1" applyAlignment="1">
      <alignment vertical="center"/>
    </xf>
    <xf numFmtId="176" fontId="18" fillId="0" borderId="10" xfId="4" applyNumberFormat="1" applyFont="1" applyBorder="1" applyAlignment="1">
      <alignment vertical="center" wrapText="1"/>
    </xf>
    <xf numFmtId="176" fontId="18" fillId="0" borderId="1" xfId="4" applyNumberFormat="1" applyFont="1" applyBorder="1" applyAlignment="1">
      <alignment vertical="center" wrapText="1"/>
    </xf>
    <xf numFmtId="176" fontId="18" fillId="0" borderId="25" xfId="4" applyNumberFormat="1" applyFont="1" applyBorder="1" applyAlignment="1">
      <alignment vertical="center" wrapText="1"/>
    </xf>
    <xf numFmtId="176" fontId="18" fillId="0" borderId="4" xfId="4" applyNumberFormat="1" applyFont="1" applyBorder="1" applyAlignment="1">
      <alignment vertical="center" wrapText="1"/>
    </xf>
    <xf numFmtId="176" fontId="18" fillId="0" borderId="2" xfId="4" applyNumberFormat="1" applyFont="1" applyBorder="1" applyAlignment="1">
      <alignment vertical="center" wrapText="1"/>
    </xf>
    <xf numFmtId="176" fontId="18" fillId="0" borderId="10" xfId="4" applyNumberFormat="1" applyFont="1" applyBorder="1" applyAlignment="1">
      <alignment horizontal="right" vertical="center" wrapText="1"/>
    </xf>
    <xf numFmtId="176" fontId="18" fillId="0" borderId="1" xfId="4" applyNumberFormat="1" applyFont="1" applyBorder="1" applyAlignment="1">
      <alignment horizontal="right" vertical="center" wrapText="1"/>
    </xf>
    <xf numFmtId="176" fontId="18" fillId="0" borderId="25" xfId="4" applyNumberFormat="1" applyFont="1" applyBorder="1" applyAlignment="1">
      <alignment horizontal="right" vertical="center" wrapText="1"/>
    </xf>
    <xf numFmtId="176" fontId="18" fillId="0" borderId="90" xfId="4" applyNumberFormat="1" applyFont="1" applyBorder="1" applyAlignment="1">
      <alignment vertical="center" wrapText="1"/>
    </xf>
    <xf numFmtId="176" fontId="18" fillId="0" borderId="91" xfId="4" applyNumberFormat="1" applyFont="1" applyBorder="1" applyAlignment="1">
      <alignment vertical="center" wrapText="1"/>
    </xf>
    <xf numFmtId="176" fontId="18" fillId="0" borderId="92" xfId="4" applyNumberFormat="1" applyFont="1" applyBorder="1" applyAlignment="1">
      <alignment vertical="center" wrapText="1"/>
    </xf>
    <xf numFmtId="176" fontId="40" fillId="0" borderId="10" xfId="4" applyNumberFormat="1" applyFont="1" applyBorder="1">
      <alignment vertical="center"/>
    </xf>
    <xf numFmtId="176" fontId="40" fillId="0" borderId="1" xfId="4" applyNumberFormat="1" applyFont="1" applyBorder="1">
      <alignment vertical="center"/>
    </xf>
    <xf numFmtId="176" fontId="40" fillId="0" borderId="4" xfId="4" applyNumberFormat="1" applyFont="1" applyBorder="1">
      <alignment vertical="center"/>
    </xf>
    <xf numFmtId="176" fontId="18" fillId="0" borderId="10" xfId="4" applyNumberFormat="1" applyFont="1" applyBorder="1" applyAlignment="1">
      <alignment horizontal="center" vertical="center" wrapText="1"/>
    </xf>
    <xf numFmtId="176" fontId="18" fillId="0" borderId="1" xfId="4" applyNumberFormat="1" applyFont="1" applyBorder="1" applyAlignment="1">
      <alignment horizontal="center" vertical="center" wrapText="1"/>
    </xf>
    <xf numFmtId="176" fontId="18" fillId="0" borderId="25" xfId="4" applyNumberFormat="1" applyFont="1" applyBorder="1" applyAlignment="1">
      <alignment horizontal="center" vertical="center" wrapText="1"/>
    </xf>
    <xf numFmtId="0" fontId="36" fillId="0" borderId="93" xfId="0" applyFont="1" applyBorder="1" applyAlignment="1">
      <alignment vertical="center"/>
    </xf>
    <xf numFmtId="176" fontId="40" fillId="0" borderId="94" xfId="4" applyNumberFormat="1" applyFont="1" applyBorder="1">
      <alignment vertical="center"/>
    </xf>
    <xf numFmtId="176" fontId="40" fillId="0" borderId="95" xfId="4" applyNumberFormat="1" applyFont="1" applyBorder="1">
      <alignment vertical="center"/>
    </xf>
    <xf numFmtId="176" fontId="18" fillId="0" borderId="96" xfId="4" applyNumberFormat="1" applyFont="1" applyBorder="1" applyAlignment="1">
      <alignment vertical="center" wrapText="1"/>
    </xf>
    <xf numFmtId="176" fontId="40" fillId="0" borderId="97" xfId="4" applyNumberFormat="1" applyFont="1" applyBorder="1">
      <alignment vertical="center"/>
    </xf>
    <xf numFmtId="176" fontId="18" fillId="0" borderId="98" xfId="4" applyNumberFormat="1" applyFont="1" applyBorder="1" applyAlignment="1">
      <alignment vertical="center" wrapText="1"/>
    </xf>
    <xf numFmtId="176" fontId="18" fillId="0" borderId="94" xfId="4" applyNumberFormat="1" applyFont="1" applyBorder="1" applyAlignment="1">
      <alignment horizontal="center" vertical="center" wrapText="1"/>
    </xf>
    <xf numFmtId="176" fontId="18" fillId="0" borderId="95" xfId="4" applyNumberFormat="1" applyFont="1" applyBorder="1" applyAlignment="1">
      <alignment horizontal="center" vertical="center" wrapText="1"/>
    </xf>
    <xf numFmtId="176" fontId="18" fillId="0" borderId="96" xfId="4" applyNumberFormat="1" applyFont="1" applyBorder="1" applyAlignment="1">
      <alignment horizontal="center" vertical="center" wrapText="1"/>
    </xf>
    <xf numFmtId="176" fontId="18" fillId="0" borderId="99" xfId="4" applyNumberFormat="1" applyFont="1" applyBorder="1" applyAlignment="1">
      <alignment vertical="center" wrapText="1"/>
    </xf>
    <xf numFmtId="0" fontId="36" fillId="0" borderId="18" xfId="0" applyFont="1" applyBorder="1" applyAlignment="1">
      <alignment vertical="center"/>
    </xf>
    <xf numFmtId="176" fontId="40" fillId="0" borderId="27" xfId="4" applyNumberFormat="1" applyFont="1" applyBorder="1">
      <alignment vertical="center"/>
    </xf>
    <xf numFmtId="176" fontId="40" fillId="0" borderId="11" xfId="4" applyNumberFormat="1" applyFont="1" applyBorder="1">
      <alignment vertical="center"/>
    </xf>
    <xf numFmtId="176" fontId="18" fillId="0" borderId="24" xfId="4" applyNumberFormat="1" applyFont="1" applyBorder="1" applyAlignment="1">
      <alignment vertical="center" wrapText="1"/>
    </xf>
    <xf numFmtId="176" fontId="40" fillId="0" borderId="19" xfId="4" applyNumberFormat="1" applyFont="1" applyBorder="1">
      <alignment vertical="center"/>
    </xf>
    <xf numFmtId="176" fontId="18" fillId="0" borderId="100" xfId="4" applyNumberFormat="1" applyFont="1" applyBorder="1" applyAlignment="1">
      <alignment vertical="center" wrapText="1"/>
    </xf>
    <xf numFmtId="176" fontId="18" fillId="0" borderId="18" xfId="4" applyNumberFormat="1" applyFont="1" applyBorder="1" applyAlignment="1">
      <alignment vertical="center" wrapText="1"/>
    </xf>
    <xf numFmtId="176" fontId="18" fillId="0" borderId="27" xfId="4" applyNumberFormat="1" applyFont="1" applyBorder="1" applyAlignment="1">
      <alignment horizontal="center" vertical="center" wrapText="1"/>
    </xf>
    <xf numFmtId="176" fontId="18" fillId="0" borderId="11" xfId="4" applyNumberFormat="1" applyFont="1" applyBorder="1" applyAlignment="1">
      <alignment horizontal="center" vertical="center" wrapText="1"/>
    </xf>
    <xf numFmtId="176" fontId="18" fillId="0" borderId="24" xfId="4" applyNumberFormat="1" applyFont="1" applyBorder="1" applyAlignment="1">
      <alignment horizontal="center" vertical="center" wrapText="1"/>
    </xf>
    <xf numFmtId="176" fontId="18" fillId="0" borderId="40" xfId="4" applyNumberFormat="1" applyFont="1" applyBorder="1" applyAlignment="1">
      <alignment vertical="center" wrapText="1"/>
    </xf>
    <xf numFmtId="0" fontId="36" fillId="0" borderId="2" xfId="0" applyFont="1" applyBorder="1" applyAlignment="1">
      <alignment vertical="center"/>
    </xf>
    <xf numFmtId="176" fontId="40" fillId="0" borderId="28" xfId="4" applyNumberFormat="1" applyFont="1" applyBorder="1">
      <alignment vertical="center"/>
    </xf>
    <xf numFmtId="176" fontId="40" fillId="0" borderId="29" xfId="4" applyNumberFormat="1" applyFont="1" applyBorder="1">
      <alignment vertical="center"/>
    </xf>
    <xf numFmtId="176" fontId="18" fillId="0" borderId="31" xfId="4" applyNumberFormat="1" applyFont="1" applyBorder="1" applyAlignment="1">
      <alignment vertical="center" wrapText="1"/>
    </xf>
    <xf numFmtId="176" fontId="40" fillId="0" borderId="12" xfId="4" applyNumberFormat="1" applyFont="1" applyBorder="1">
      <alignment vertical="center"/>
    </xf>
    <xf numFmtId="176" fontId="18" fillId="0" borderId="101" xfId="4" applyNumberFormat="1" applyFont="1" applyBorder="1" applyAlignment="1">
      <alignment vertical="center" wrapText="1"/>
    </xf>
    <xf numFmtId="176" fontId="18" fillId="0" borderId="30" xfId="4" applyNumberFormat="1" applyFont="1" applyBorder="1" applyAlignment="1">
      <alignment vertical="center" wrapText="1"/>
    </xf>
    <xf numFmtId="176" fontId="18" fillId="0" borderId="28" xfId="4" applyNumberFormat="1" applyFont="1" applyBorder="1" applyAlignment="1">
      <alignment horizontal="center" vertical="center" wrapText="1"/>
    </xf>
    <xf numFmtId="176" fontId="18" fillId="0" borderId="29" xfId="4" applyNumberFormat="1" applyFont="1" applyBorder="1" applyAlignment="1">
      <alignment horizontal="center" vertical="center" wrapText="1"/>
    </xf>
    <xf numFmtId="176" fontId="18" fillId="0" borderId="31" xfId="4" applyNumberFormat="1" applyFont="1" applyBorder="1" applyAlignment="1">
      <alignment horizontal="center" vertical="center" wrapText="1"/>
    </xf>
    <xf numFmtId="176" fontId="18" fillId="0" borderId="42" xfId="4" applyNumberFormat="1" applyFont="1" applyBorder="1" applyAlignment="1">
      <alignment vertical="center" wrapText="1"/>
    </xf>
    <xf numFmtId="0" fontId="36" fillId="0" borderId="10" xfId="0" applyFont="1" applyBorder="1" applyAlignment="1">
      <alignment vertical="center"/>
    </xf>
    <xf numFmtId="176" fontId="36" fillId="0" borderId="25" xfId="4" applyNumberFormat="1" applyFont="1" applyBorder="1" applyAlignment="1">
      <alignment vertical="center" wrapText="1"/>
    </xf>
    <xf numFmtId="0" fontId="36" fillId="0" borderId="25" xfId="0" applyFont="1" applyBorder="1" applyAlignment="1">
      <alignment vertical="center"/>
    </xf>
    <xf numFmtId="0" fontId="36" fillId="0" borderId="94" xfId="0" applyFont="1" applyBorder="1" applyAlignment="1">
      <alignment vertical="center"/>
    </xf>
    <xf numFmtId="0" fontId="36" fillId="0" borderId="96" xfId="0" applyFont="1" applyBorder="1" applyAlignment="1">
      <alignment vertical="center"/>
    </xf>
    <xf numFmtId="0" fontId="36" fillId="0" borderId="27" xfId="0" applyFont="1" applyBorder="1" applyAlignment="1">
      <alignment vertical="center"/>
    </xf>
    <xf numFmtId="0" fontId="36" fillId="0" borderId="28" xfId="0" applyFont="1" applyBorder="1" applyAlignment="1">
      <alignment vertical="center"/>
    </xf>
    <xf numFmtId="176" fontId="36" fillId="0" borderId="31" xfId="4" applyNumberFormat="1" applyFont="1" applyBorder="1" applyAlignment="1">
      <alignment vertical="center" wrapText="1"/>
    </xf>
    <xf numFmtId="0" fontId="32" fillId="2" borderId="0" xfId="0" applyFont="1" applyFill="1" applyAlignment="1">
      <alignment horizontal="center" vertical="center" wrapText="1"/>
    </xf>
    <xf numFmtId="0" fontId="27" fillId="2" borderId="14" xfId="0" applyFont="1" applyFill="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29" fillId="3" borderId="1" xfId="0" applyFont="1" applyFill="1" applyBorder="1" applyAlignment="1">
      <alignment horizontal="center" vertical="center" textRotation="255"/>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5"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69"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45" xfId="0" applyFont="1" applyFill="1" applyBorder="1" applyAlignment="1">
      <alignment horizontal="center" vertical="center" wrapText="1"/>
    </xf>
    <xf numFmtId="176" fontId="6" fillId="2" borderId="58"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27" fillId="2" borderId="80" xfId="0" applyNumberFormat="1" applyFont="1" applyFill="1" applyBorder="1" applyAlignment="1">
      <alignment horizontal="center" vertical="center" shrinkToFit="1"/>
    </xf>
    <xf numFmtId="176" fontId="27" fillId="2" borderId="81" xfId="0" applyNumberFormat="1" applyFont="1" applyFill="1" applyBorder="1" applyAlignment="1">
      <alignment horizontal="center" vertical="center" shrinkToFit="1"/>
    </xf>
    <xf numFmtId="176" fontId="27" fillId="2" borderId="82" xfId="0" applyNumberFormat="1" applyFont="1" applyFill="1" applyBorder="1" applyAlignment="1">
      <alignment horizontal="center" vertical="center" shrinkToFit="1"/>
    </xf>
    <xf numFmtId="176" fontId="27" fillId="2" borderId="44" xfId="0" applyNumberFormat="1" applyFont="1" applyFill="1" applyBorder="1" applyAlignment="1">
      <alignment horizontal="center" vertical="center" shrinkToFit="1"/>
    </xf>
    <xf numFmtId="176" fontId="27" fillId="2" borderId="70" xfId="0" applyNumberFormat="1" applyFont="1" applyFill="1" applyBorder="1" applyAlignment="1">
      <alignment horizontal="center" vertical="center" shrinkToFit="1"/>
    </xf>
    <xf numFmtId="176" fontId="27" fillId="2" borderId="45" xfId="0" applyNumberFormat="1" applyFont="1" applyFill="1" applyBorder="1" applyAlignment="1">
      <alignment horizontal="center" vertical="center" shrinkToFi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9" xfId="0" applyFont="1" applyFill="1" applyBorder="1" applyAlignment="1">
      <alignment horizontal="center" vertical="center" wrapText="1"/>
    </xf>
    <xf numFmtId="176" fontId="27" fillId="2" borderId="12" xfId="0" applyNumberFormat="1" applyFont="1" applyFill="1" applyBorder="1" applyAlignment="1" applyProtection="1">
      <alignment horizontal="center" vertical="center"/>
      <protection locked="0"/>
    </xf>
    <xf numFmtId="176" fontId="27" fillId="2" borderId="29" xfId="0" applyNumberFormat="1" applyFont="1" applyFill="1" applyBorder="1" applyAlignment="1" applyProtection="1">
      <alignment horizontal="center" vertical="center"/>
      <protection locked="0"/>
    </xf>
    <xf numFmtId="176" fontId="27" fillId="2" borderId="31" xfId="0" applyNumberFormat="1" applyFont="1" applyFill="1" applyBorder="1" applyAlignment="1" applyProtection="1">
      <alignment horizontal="center" vertical="center"/>
      <protection locked="0"/>
    </xf>
    <xf numFmtId="176" fontId="27" fillId="2" borderId="28" xfId="0" applyNumberFormat="1" applyFont="1" applyFill="1" applyBorder="1" applyAlignment="1" applyProtection="1">
      <alignment horizontal="center" vertical="center"/>
      <protection locked="0"/>
    </xf>
    <xf numFmtId="0" fontId="29" fillId="2" borderId="5"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20" xfId="0" applyFont="1" applyFill="1" applyBorder="1" applyAlignment="1">
      <alignment horizontal="center" vertical="center"/>
    </xf>
    <xf numFmtId="0" fontId="7" fillId="8"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7" xfId="0" applyFont="1" applyFill="1" applyBorder="1" applyAlignment="1">
      <alignment horizontal="center" vertical="center" wrapText="1"/>
    </xf>
    <xf numFmtId="176" fontId="27" fillId="2" borderId="38"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4"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27" fillId="3" borderId="66" xfId="0" applyFont="1" applyFill="1" applyBorder="1" applyAlignment="1">
      <alignment horizontal="center" vertical="center" shrinkToFit="1"/>
    </xf>
    <xf numFmtId="0" fontId="27" fillId="3" borderId="67" xfId="0" applyFont="1" applyFill="1" applyBorder="1" applyAlignment="1">
      <alignment horizontal="center" vertical="center" shrinkToFit="1"/>
    </xf>
    <xf numFmtId="0" fontId="27" fillId="3" borderId="68" xfId="0" applyFont="1" applyFill="1" applyBorder="1" applyAlignment="1">
      <alignment horizontal="center" vertical="center" shrinkToFit="1"/>
    </xf>
    <xf numFmtId="176" fontId="27" fillId="2" borderId="63" xfId="0" applyNumberFormat="1" applyFont="1" applyFill="1" applyBorder="1" applyAlignment="1">
      <alignment horizontal="center" vertical="center" shrinkToFit="1"/>
    </xf>
    <xf numFmtId="176" fontId="27" fillId="2" borderId="64" xfId="0" applyNumberFormat="1" applyFont="1" applyFill="1" applyBorder="1" applyAlignment="1">
      <alignment horizontal="center" vertical="center" shrinkToFit="1"/>
    </xf>
    <xf numFmtId="176" fontId="27" fillId="2" borderId="65" xfId="0" applyNumberFormat="1" applyFont="1" applyFill="1" applyBorder="1" applyAlignment="1">
      <alignment horizontal="center" vertical="center" shrinkToFit="1"/>
    </xf>
    <xf numFmtId="0" fontId="33" fillId="2" borderId="71" xfId="0" applyFont="1" applyFill="1" applyBorder="1" applyAlignment="1">
      <alignment horizontal="center" vertical="center"/>
    </xf>
    <xf numFmtId="0" fontId="33" fillId="2" borderId="7" xfId="0" applyFont="1" applyFill="1" applyBorder="1" applyAlignment="1">
      <alignment horizontal="center" vertical="center"/>
    </xf>
    <xf numFmtId="0" fontId="31" fillId="4" borderId="43" xfId="0" applyFont="1" applyFill="1" applyBorder="1" applyAlignment="1" applyProtection="1">
      <alignment horizontal="center" vertical="center" shrinkToFit="1"/>
      <protection locked="0"/>
    </xf>
    <xf numFmtId="0" fontId="31" fillId="4" borderId="33" xfId="0" applyFont="1" applyFill="1" applyBorder="1" applyAlignment="1" applyProtection="1">
      <alignment horizontal="center" vertical="center" shrinkToFit="1"/>
      <protection locked="0"/>
    </xf>
    <xf numFmtId="0" fontId="31" fillId="4" borderId="14" xfId="0" applyFont="1" applyFill="1" applyBorder="1" applyAlignment="1" applyProtection="1">
      <alignment horizontal="center" vertical="center" shrinkToFit="1"/>
      <protection locked="0"/>
    </xf>
    <xf numFmtId="0" fontId="31" fillId="4" borderId="40" xfId="0" applyFont="1" applyFill="1" applyBorder="1" applyAlignment="1" applyProtection="1">
      <alignment horizontal="center" vertical="center" shrinkToFit="1"/>
      <protection locked="0"/>
    </xf>
    <xf numFmtId="0" fontId="31" fillId="5" borderId="32" xfId="0" applyFont="1" applyFill="1" applyBorder="1" applyAlignment="1" applyProtection="1">
      <alignment horizontal="center" vertical="center" shrinkToFit="1"/>
      <protection locked="0"/>
    </xf>
    <xf numFmtId="0" fontId="31" fillId="5" borderId="43" xfId="0" applyFont="1" applyFill="1" applyBorder="1" applyAlignment="1" applyProtection="1">
      <alignment horizontal="center" vertical="center" shrinkToFit="1"/>
      <protection locked="0"/>
    </xf>
    <xf numFmtId="0" fontId="31" fillId="5" borderId="33" xfId="0" applyFont="1" applyFill="1" applyBorder="1" applyAlignment="1" applyProtection="1">
      <alignment horizontal="center" vertical="center" shrinkToFit="1"/>
      <protection locked="0"/>
    </xf>
    <xf numFmtId="0" fontId="31" fillId="5" borderId="39" xfId="0" applyFont="1" applyFill="1" applyBorder="1" applyAlignment="1" applyProtection="1">
      <alignment horizontal="center" vertical="center" shrinkToFit="1"/>
      <protection locked="0"/>
    </xf>
    <xf numFmtId="0" fontId="31" fillId="5" borderId="14" xfId="0" applyFont="1" applyFill="1" applyBorder="1" applyAlignment="1" applyProtection="1">
      <alignment horizontal="center" vertical="center" shrinkToFit="1"/>
      <protection locked="0"/>
    </xf>
    <xf numFmtId="0" fontId="31" fillId="5" borderId="40" xfId="0" applyFont="1" applyFill="1" applyBorder="1" applyAlignment="1" applyProtection="1">
      <alignment horizontal="center" vertical="center" shrinkToFit="1"/>
      <protection locked="0"/>
    </xf>
    <xf numFmtId="0" fontId="31" fillId="6" borderId="32" xfId="0" applyFont="1" applyFill="1" applyBorder="1" applyAlignment="1" applyProtection="1">
      <alignment horizontal="center" vertical="center" shrinkToFit="1"/>
      <protection locked="0"/>
    </xf>
    <xf numFmtId="0" fontId="31" fillId="6" borderId="43" xfId="0" applyFont="1" applyFill="1" applyBorder="1" applyAlignment="1" applyProtection="1">
      <alignment horizontal="center" vertical="center" shrinkToFit="1"/>
      <protection locked="0"/>
    </xf>
    <xf numFmtId="0" fontId="31" fillId="6" borderId="33" xfId="0" applyFont="1" applyFill="1" applyBorder="1" applyAlignment="1" applyProtection="1">
      <alignment horizontal="center" vertical="center" shrinkToFit="1"/>
      <protection locked="0"/>
    </xf>
    <xf numFmtId="0" fontId="31" fillId="6" borderId="39" xfId="0" applyFont="1" applyFill="1" applyBorder="1" applyAlignment="1" applyProtection="1">
      <alignment horizontal="center" vertical="center" shrinkToFit="1"/>
      <protection locked="0"/>
    </xf>
    <xf numFmtId="0" fontId="31" fillId="6" borderId="14" xfId="0" applyFont="1" applyFill="1" applyBorder="1" applyAlignment="1" applyProtection="1">
      <alignment horizontal="center" vertical="center" shrinkToFit="1"/>
      <protection locked="0"/>
    </xf>
    <xf numFmtId="0" fontId="31" fillId="6" borderId="40" xfId="0" applyFont="1" applyFill="1" applyBorder="1" applyAlignment="1" applyProtection="1">
      <alignment horizontal="center" vertical="center" shrinkToFit="1"/>
      <protection locked="0"/>
    </xf>
    <xf numFmtId="0" fontId="27" fillId="2" borderId="22"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19" xfId="0" applyFont="1" applyFill="1" applyBorder="1" applyAlignment="1">
      <alignment horizontal="center" vertical="center"/>
    </xf>
    <xf numFmtId="0" fontId="13" fillId="0" borderId="73"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69"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45" xfId="2" applyFont="1" applyBorder="1" applyAlignment="1">
      <alignment horizontal="center" vertical="center" wrapText="1"/>
    </xf>
    <xf numFmtId="0" fontId="40" fillId="0" borderId="52" xfId="2" applyFont="1" applyBorder="1" applyAlignment="1">
      <alignment horizontal="center" vertical="center" wrapText="1"/>
    </xf>
    <xf numFmtId="0" fontId="40" fillId="0" borderId="53" xfId="2" applyFont="1" applyBorder="1" applyAlignment="1">
      <alignment horizontal="center" vertical="center" wrapText="1"/>
    </xf>
    <xf numFmtId="0" fontId="40" fillId="0" borderId="54" xfId="2" applyFont="1" applyBorder="1" applyAlignment="1">
      <alignment horizontal="center" vertical="center" wrapText="1"/>
    </xf>
    <xf numFmtId="0" fontId="40" fillId="0" borderId="55" xfId="2" applyFont="1" applyBorder="1" applyAlignment="1">
      <alignment horizontal="center" vertical="center" wrapText="1"/>
    </xf>
    <xf numFmtId="0" fontId="40" fillId="0" borderId="56" xfId="2" applyFont="1" applyBorder="1" applyAlignment="1">
      <alignment horizontal="center" vertical="center" wrapText="1"/>
    </xf>
    <xf numFmtId="0" fontId="40" fillId="0" borderId="57" xfId="2" applyFont="1" applyBorder="1" applyAlignment="1">
      <alignment horizontal="center" vertical="center"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6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2" xfId="0" applyFont="1" applyBorder="1" applyAlignment="1">
      <alignment horizontal="center" vertical="center"/>
    </xf>
    <xf numFmtId="0" fontId="36" fillId="0" borderId="43" xfId="0" applyFont="1" applyBorder="1" applyAlignment="1">
      <alignment horizontal="center" vertical="center"/>
    </xf>
    <xf numFmtId="0" fontId="36" fillId="0" borderId="33" xfId="0" applyFont="1" applyBorder="1" applyAlignment="1">
      <alignment horizontal="center" vertical="center"/>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8" fillId="0" borderId="41"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6" xfId="0" applyFont="1" applyBorder="1" applyAlignment="1">
      <alignment horizontal="center" vertical="center" wrapText="1"/>
    </xf>
    <xf numFmtId="0" fontId="24" fillId="0" borderId="1" xfId="2" applyFont="1" applyBorder="1" applyAlignment="1">
      <alignment horizontal="center" vertical="center" wrapText="1"/>
    </xf>
    <xf numFmtId="0" fontId="21" fillId="0" borderId="1"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1" xfId="2" applyFont="1" applyBorder="1" applyAlignment="1">
      <alignment horizontal="center" vertical="center" wrapText="1"/>
    </xf>
    <xf numFmtId="0" fontId="24" fillId="7" borderId="1" xfId="0" applyFont="1" applyFill="1" applyBorder="1" applyAlignment="1">
      <alignment horizontal="center" vertical="center"/>
    </xf>
  </cellXfs>
  <cellStyles count="5">
    <cellStyle name="パーセント 2" xfId="4"/>
    <cellStyle name="桁区切り" xfId="1" builtinId="6"/>
    <cellStyle name="桁区切り 2" xfId="3"/>
    <cellStyle name="標準" xfId="0" builtinId="0"/>
    <cellStyle name="標準 2" xfId="2"/>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s>
  <tableStyles count="0" defaultTableStyle="TableStyleMedium2" defaultPivotStyle="PivotStyleLight16"/>
  <colors>
    <mruColors>
      <color rgb="FFDDD9C4"/>
      <color rgb="FFFFFFFF"/>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161925</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19592" name="Group 136" hidden="1">
              <a:extLst>
                <a:ext uri="{FF2B5EF4-FFF2-40B4-BE49-F238E27FC236}">
                  <a16:creationId xmlns:a16="http://schemas.microsoft.com/office/drawing/2014/main" id="{00000000-0008-0000-0000-0000884C0000}"/>
                </a:ext>
              </a:extLst>
            </xdr:cNvPr>
            <xdr:cNvGrpSpPr>
              <a:grpSpLocks/>
            </xdr:cNvGrpSpPr>
          </xdr:nvGrpSpPr>
          <xdr:grpSpPr bwMode="auto">
            <a:xfrm>
              <a:off x="-34414" y="5065140"/>
              <a:ext cx="0" cy="0"/>
              <a:chOff x="-34414" y="506514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81</xdr:col>
      <xdr:colOff>27214</xdr:colOff>
      <xdr:row>0</xdr:row>
      <xdr:rowOff>8165</xdr:rowOff>
    </xdr:from>
    <xdr:to>
      <xdr:col>129</xdr:col>
      <xdr:colOff>660855</xdr:colOff>
      <xdr:row>9</xdr:row>
      <xdr:rowOff>253547</xdr:rowOff>
    </xdr:to>
    <xdr:sp macro="" textlink="">
      <xdr:nvSpPr>
        <xdr:cNvPr id="19" name="正方形/長方形 18">
          <a:extLst>
            <a:ext uri="{FF2B5EF4-FFF2-40B4-BE49-F238E27FC236}">
              <a16:creationId xmlns:a16="http://schemas.microsoft.com/office/drawing/2014/main" id="{00000000-0008-0000-0100-00000F000000}"/>
            </a:ext>
          </a:extLst>
        </xdr:cNvPr>
        <xdr:cNvSpPr/>
      </xdr:nvSpPr>
      <xdr:spPr bwMode="auto">
        <a:xfrm>
          <a:off x="14110607" y="8165"/>
          <a:ext cx="13165819" cy="2381703"/>
        </a:xfrm>
        <a:prstGeom prst="rect">
          <a:avLst/>
        </a:prstGeom>
        <a:solidFill>
          <a:schemeClr val="tx2">
            <a:lumMod val="20000"/>
            <a:lumOff val="80000"/>
          </a:schemeClr>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3200" b="1"/>
            <a:t> </a:t>
          </a:r>
          <a:r>
            <a:rPr kumimoji="1" lang="ja-JP" altLang="en-US" sz="3200" b="1">
              <a:solidFill>
                <a:srgbClr val="FF0000"/>
              </a:solidFill>
            </a:rPr>
            <a:t>不明点は次の窓口に問い合わせてください。</a:t>
          </a:r>
          <a:endParaRPr kumimoji="1" lang="en-US" altLang="ja-JP" sz="3200" b="1">
            <a:solidFill>
              <a:srgbClr val="FF0000"/>
            </a:solidFill>
          </a:endParaRPr>
        </a:p>
        <a:p>
          <a:pPr algn="l"/>
          <a:r>
            <a:rPr kumimoji="1" lang="ja-JP" altLang="en-US" sz="3200" b="1">
              <a:solidFill>
                <a:srgbClr val="FF0000"/>
              </a:solidFill>
            </a:rPr>
            <a:t>福祉・介護職員等処遇改善加算等　厚生労働省相談窓口</a:t>
          </a:r>
          <a:endParaRPr kumimoji="1" lang="en-US" altLang="ja-JP" sz="3200" b="1">
            <a:solidFill>
              <a:srgbClr val="FF0000"/>
            </a:solidFill>
          </a:endParaRPr>
        </a:p>
        <a:p>
          <a:pPr algn="l"/>
          <a:r>
            <a:rPr kumimoji="1" lang="ja-JP" altLang="en-US" sz="3200" b="1">
              <a:solidFill>
                <a:srgbClr val="FF0000"/>
              </a:solidFill>
            </a:rPr>
            <a:t>電話番号：</a:t>
          </a:r>
          <a:r>
            <a:rPr kumimoji="1" lang="en-US" altLang="ja-JP" sz="3200" b="1" u="dbl">
              <a:solidFill>
                <a:srgbClr val="FF0000"/>
              </a:solidFill>
            </a:rPr>
            <a:t>050</a:t>
          </a:r>
          <a:r>
            <a:rPr kumimoji="1" lang="ja-JP" altLang="en-US" sz="3200" b="1" u="dbl">
              <a:solidFill>
                <a:srgbClr val="FF0000"/>
              </a:solidFill>
            </a:rPr>
            <a:t>－</a:t>
          </a:r>
          <a:r>
            <a:rPr kumimoji="1" lang="en-US" altLang="ja-JP" sz="3200" b="1" u="dbl">
              <a:solidFill>
                <a:srgbClr val="FF0000"/>
              </a:solidFill>
            </a:rPr>
            <a:t>3733</a:t>
          </a:r>
          <a:r>
            <a:rPr kumimoji="1" lang="ja-JP" altLang="en-US" sz="3200" b="1" u="dbl">
              <a:solidFill>
                <a:srgbClr val="FF0000"/>
              </a:solidFill>
            </a:rPr>
            <a:t>－</a:t>
          </a:r>
          <a:r>
            <a:rPr kumimoji="1" lang="en-US" altLang="ja-JP" sz="3200" b="1" u="dbl">
              <a:solidFill>
                <a:srgbClr val="FF0000"/>
              </a:solidFill>
            </a:rPr>
            <a:t>0230</a:t>
          </a:r>
          <a:r>
            <a:rPr kumimoji="1" lang="ja-JP" altLang="en-US" sz="3200" b="1" u="dbl">
              <a:solidFill>
                <a:srgbClr val="FF0000"/>
              </a:solidFill>
            </a:rPr>
            <a:t>（受付時間：</a:t>
          </a:r>
          <a:r>
            <a:rPr kumimoji="1" lang="en-US" altLang="ja-JP" sz="3200" b="1" u="dbl">
              <a:solidFill>
                <a:srgbClr val="FF0000"/>
              </a:solidFill>
            </a:rPr>
            <a:t>9</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a:t>
          </a:r>
          <a:r>
            <a:rPr kumimoji="1" lang="en-US" altLang="ja-JP" sz="3200" b="1" u="dbl">
              <a:solidFill>
                <a:srgbClr val="FF0000"/>
              </a:solidFill>
            </a:rPr>
            <a:t>18</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（土日含む））</a:t>
          </a:r>
          <a:endParaRPr kumimoji="1" lang="en-US" altLang="ja-JP" sz="3200" b="1" u="dbl">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23557" name="Group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1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152400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2" name="Group 136" hidden="1">
              <a:extLst>
                <a:ext uri="{FF2B5EF4-FFF2-40B4-BE49-F238E27FC236}">
                  <a16:creationId xmlns:a16="http://schemas.microsoft.com/office/drawing/2014/main" id="{00000000-0008-0000-0100-000002000000}"/>
                </a:ext>
              </a:extLst>
            </xdr:cNvPr>
            <xdr:cNvGrpSpPr>
              <a:grpSpLocks/>
            </xdr:cNvGrpSpPr>
          </xdr:nvGrpSpPr>
          <xdr:grpSpPr bwMode="auto">
            <a:xfrm>
              <a:off x="-34414" y="5051533"/>
              <a:ext cx="0" cy="0"/>
              <a:chOff x="-34414" y="505153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1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0</xdr:col>
      <xdr:colOff>287965</xdr:colOff>
      <xdr:row>6</xdr:row>
      <xdr:rowOff>10467</xdr:rowOff>
    </xdr:from>
    <xdr:to>
      <xdr:col>24</xdr:col>
      <xdr:colOff>159987</xdr:colOff>
      <xdr:row>9</xdr:row>
      <xdr:rowOff>10468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7965" y="1511208"/>
          <a:ext cx="3892458" cy="6202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90301</xdr:colOff>
      <xdr:row>3</xdr:row>
      <xdr:rowOff>53746</xdr:rowOff>
    </xdr:from>
    <xdr:to>
      <xdr:col>28</xdr:col>
      <xdr:colOff>38728</xdr:colOff>
      <xdr:row>4</xdr:row>
      <xdr:rowOff>187211</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3833281">
          <a:off x="4115040" y="504732"/>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143386</xdr:colOff>
      <xdr:row>0</xdr:row>
      <xdr:rowOff>215080</xdr:rowOff>
    </xdr:from>
    <xdr:to>
      <xdr:col>41</xdr:col>
      <xdr:colOff>20483</xdr:colOff>
      <xdr:row>3</xdr:row>
      <xdr:rowOff>184354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flipH="1">
          <a:off x="3891934" y="215080"/>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①対象となる事業所のサービス名と、令和５年度末時点での加算の算定状況を選択して下さい。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154819</xdr:colOff>
      <xdr:row>12</xdr:row>
      <xdr:rowOff>5644</xdr:rowOff>
    </xdr:from>
    <xdr:to>
      <xdr:col>29</xdr:col>
      <xdr:colOff>10242</xdr:colOff>
      <xdr:row>13</xdr:row>
      <xdr:rowOff>302661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486271" y="2852902"/>
          <a:ext cx="3419616"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109216</xdr:colOff>
      <xdr:row>13</xdr:row>
      <xdr:rowOff>134792</xdr:rowOff>
    </xdr:from>
    <xdr:to>
      <xdr:col>14</xdr:col>
      <xdr:colOff>160746</xdr:colOff>
      <xdr:row>17</xdr:row>
      <xdr:rowOff>175397</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20306456">
          <a:off x="2239539" y="3299550"/>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60221</xdr:colOff>
      <xdr:row>15</xdr:row>
      <xdr:rowOff>152396</xdr:rowOff>
    </xdr:from>
    <xdr:to>
      <xdr:col>30</xdr:col>
      <xdr:colOff>90948</xdr:colOff>
      <xdr:row>22</xdr:row>
      <xdr:rowOff>28574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flipH="1">
          <a:off x="1841396" y="3809996"/>
          <a:ext cx="3259702" cy="146685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②新加算への移行について、推奨する移行先の加算区分と、詳細な理由等が表示されます。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サービスによって、「新加算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Ⅱ</a:t>
          </a:r>
          <a:r>
            <a:rPr kumimoji="1" lang="ja-JP" altLang="en-US" sz="1100">
              <a:solidFill>
                <a:sysClr val="windowText" lastClr="000000"/>
              </a:solidFill>
              <a:latin typeface="メイリオ" panose="020B0604030504040204" pitchFamily="50" charset="-128"/>
              <a:ea typeface="メイリオ" panose="020B0604030504040204" pitchFamily="50" charset="-128"/>
            </a:rPr>
            <a:t>」が表示され、加算率が「エラー」となる場合があります。その場合は「新加算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Ⅰ</a:t>
          </a:r>
          <a:r>
            <a:rPr kumimoji="1" lang="ja-JP" altLang="en-US" sz="1100">
              <a:solidFill>
                <a:sysClr val="windowText" lastClr="000000"/>
              </a:solidFill>
              <a:latin typeface="メイリオ" panose="020B0604030504040204" pitchFamily="50" charset="-128"/>
              <a:ea typeface="メイリオ" panose="020B0604030504040204" pitchFamily="50" charset="-128"/>
            </a:rPr>
            <a:t>」と読み替えてください。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31</xdr:col>
      <xdr:colOff>10203</xdr:colOff>
      <xdr:row>12</xdr:row>
      <xdr:rowOff>24899</xdr:rowOff>
    </xdr:from>
    <xdr:to>
      <xdr:col>38</xdr:col>
      <xdr:colOff>0</xdr:colOff>
      <xdr:row>14</xdr:row>
      <xdr:rowOff>4416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233590" y="2872157"/>
          <a:ext cx="1423668"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189923</xdr:colOff>
      <xdr:row>13</xdr:row>
      <xdr:rowOff>154047</xdr:rowOff>
    </xdr:from>
    <xdr:to>
      <xdr:col>37</xdr:col>
      <xdr:colOff>159518</xdr:colOff>
      <xdr:row>17</xdr:row>
      <xdr:rowOff>194652</xdr:rowOff>
    </xdr:to>
    <xdr:sp macro="" textlink="">
      <xdr:nvSpPr>
        <xdr:cNvPr id="10" name="二等辺三角形 9">
          <a:extLst>
            <a:ext uri="{FF2B5EF4-FFF2-40B4-BE49-F238E27FC236}">
              <a16:creationId xmlns:a16="http://schemas.microsoft.com/office/drawing/2014/main" id="{00000000-0008-0000-0100-00000A000000}"/>
            </a:ext>
          </a:extLst>
        </xdr:cNvPr>
        <xdr:cNvSpPr/>
      </xdr:nvSpPr>
      <xdr:spPr>
        <a:xfrm rot="20306456">
          <a:off x="6232665" y="3318805"/>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18024</xdr:colOff>
      <xdr:row>15</xdr:row>
      <xdr:rowOff>58990</xdr:rowOff>
    </xdr:from>
    <xdr:to>
      <xdr:col>55</xdr:col>
      <xdr:colOff>104774</xdr:colOff>
      <xdr:row>20</xdr:row>
      <xdr:rowOff>76200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flipH="1">
          <a:off x="5818749" y="3716590"/>
          <a:ext cx="3744350" cy="1045910"/>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③移行パターンごとに、満たさなければいけない要件が「○」で表示されます。（△は２つのうちどちらかを満たしていればよい要件。）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8972</xdr:colOff>
      <xdr:row>24</xdr:row>
      <xdr:rowOff>13429</xdr:rowOff>
    </xdr:from>
    <xdr:to>
      <xdr:col>28</xdr:col>
      <xdr:colOff>163870</xdr:colOff>
      <xdr:row>24</xdr:row>
      <xdr:rowOff>297017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504295" y="5923026"/>
          <a:ext cx="3391349" cy="2835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86618</xdr:colOff>
      <xdr:row>23</xdr:row>
      <xdr:rowOff>316348</xdr:rowOff>
    </xdr:from>
    <xdr:to>
      <xdr:col>33</xdr:col>
      <xdr:colOff>116980</xdr:colOff>
      <xdr:row>25</xdr:row>
      <xdr:rowOff>40136</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6200000">
          <a:off x="5094583" y="5632254"/>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149941</xdr:colOff>
      <xdr:row>22</xdr:row>
      <xdr:rowOff>190906</xdr:rowOff>
    </xdr:from>
    <xdr:to>
      <xdr:col>50</xdr:col>
      <xdr:colOff>6555</xdr:colOff>
      <xdr:row>25</xdr:row>
      <xdr:rowOff>131915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flipH="1">
          <a:off x="5373328" y="5465503"/>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④６月以降の新加算の算定予定から逆算して、対応する４・５月の現行３加算の組み合わせが表示されます。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L53"/>
  <sheetViews>
    <sheetView showGridLines="0" tabSelected="1" view="pageBreakPreview" zoomScale="70" zoomScaleNormal="53" zoomScaleSheetLayoutView="70" workbookViewId="0">
      <selection activeCell="M35" sqref="M35"/>
    </sheetView>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c r="C7" s="180"/>
      <c r="D7" s="180"/>
      <c r="E7" s="180"/>
      <c r="F7" s="180"/>
      <c r="G7" s="180"/>
      <c r="H7" s="180"/>
      <c r="I7" s="180"/>
      <c r="J7" s="181"/>
      <c r="K7" s="240"/>
      <c r="L7" s="240"/>
      <c r="M7" s="240"/>
      <c r="N7" s="240"/>
      <c r="O7" s="241"/>
      <c r="P7" s="244"/>
      <c r="Q7" s="245"/>
      <c r="R7" s="245"/>
      <c r="S7" s="245"/>
      <c r="T7" s="246"/>
      <c r="U7" s="250"/>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t="str">
        <f>IFERROR(VLOOKUP(B7,【参考】数式用!$A$5:$J$37,MATCH(K7,【参考】数式用!$B$4:$J$4,0)+1,0),"")</f>
        <v/>
      </c>
      <c r="L9" s="215"/>
      <c r="M9" s="215"/>
      <c r="N9" s="215"/>
      <c r="O9" s="216"/>
      <c r="P9" s="214" t="str">
        <f>IFERROR(VLOOKUP(B7,【参考】数式用!$A$5:$J$37,MATCH(P7,【参考】数式用!$B$4:$J$4,0)+1,0),"")</f>
        <v/>
      </c>
      <c r="Q9" s="215"/>
      <c r="R9" s="215"/>
      <c r="S9" s="215"/>
      <c r="T9" s="216"/>
      <c r="U9" s="217" t="str">
        <f>IFERROR(VLOOKUP(B7,【参考】数式用!$A$5:$J$37,MATCH(U7,【参考】数式用!$B$4:$J$4,0)+1,0),"")</f>
        <v/>
      </c>
      <c r="V9" s="215"/>
      <c r="W9" s="215"/>
      <c r="X9" s="215"/>
      <c r="Y9" s="216"/>
      <c r="Z9" s="228">
        <f>SUM(K9,P9,U9)</f>
        <v>0</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
      </c>
      <c r="C13" s="233"/>
      <c r="D13" s="233"/>
      <c r="E13" s="233"/>
      <c r="F13" s="233"/>
      <c r="G13" s="233"/>
      <c r="H13" s="234"/>
      <c r="I13" s="196" t="str">
        <f>IFERROR(VLOOKUP(B28,【参考】数式用2!E6:L23,4,FALSE),"")</f>
        <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I13" s="218" t="str">
        <f>IF(OR(B13="新加算Ⅰ",B13="新加算Ⅱ",B13="新加算Ⅲ",B13="新加算Ⅴ(１)",B13="新加算Ⅴ(３)",B13="新加算Ⅴ(８)"),"○","")</f>
        <v/>
      </c>
      <c r="AJ13" s="218" t="str">
        <f>IF(OR(B13="新加算Ⅰ",B13="新加算Ⅱ",B13="新加算Ⅴ(１)",B13="新加算Ⅴ(２)",B13="新加算Ⅴ(３)",B13="新加算Ⅴ(４)",B13="新加算Ⅴ(５)",B13="新加算Ⅴ(６)",B13="新加算Ⅴ(７)",B13="新加算Ⅴ(９)",B13="新加算Ⅴ(10)",B13="新加算Ⅴ(12)"),"○","")</f>
        <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t="str">
        <f>IFERROR(VLOOKUP(B7,【参考】数式用!$A$5:$AB$37,MATCH(B13,【参考】数式用!$B$4:$AB$4,0)+1,FALSE),"")</f>
        <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
      </c>
      <c r="C18" s="173"/>
      <c r="D18" s="173"/>
      <c r="E18" s="173"/>
      <c r="F18" s="173"/>
      <c r="G18" s="173"/>
      <c r="H18" s="174"/>
      <c r="I18" s="196" t="str">
        <f>IFERROR(VLOOKUP(B28,【参考】数式用2!E6:L23,6,FALSE),"")</f>
        <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I18" s="218" t="str">
        <f>IF(OR(B18="新加算Ⅰ",B18="新加算Ⅱ",B18="新加算Ⅲ",B18="新加算Ⅴ(１)",B18="新加算Ⅴ(３)",B18="新加算Ⅴ(８)"),"○","")</f>
        <v/>
      </c>
      <c r="AJ18" s="218" t="str">
        <f>IF(OR(B18="新加算Ⅰ",B18="新加算Ⅱ",B18="新加算Ⅴ(１)",B18="新加算Ⅴ(２)",B18="新加算Ⅴ(３)",B18="新加算Ⅴ(４)",B18="新加算Ⅴ(５)",B18="新加算Ⅴ(６)",B18="新加算Ⅴ(７)",B18="新加算Ⅴ(９)",B18="新加算Ⅴ(10)",B18="新加算Ⅴ(12)"),"○","")</f>
        <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t="str">
        <f>IFERROR(VLOOKUP(B7,【参考】数式用!$A$5:$AB$27,MATCH(B18,【参考】数式用!$B$4:$AB$4,0)+1,FALSE),"")</f>
        <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
      </c>
      <c r="C23" s="173"/>
      <c r="D23" s="173"/>
      <c r="E23" s="173"/>
      <c r="F23" s="173"/>
      <c r="G23" s="173"/>
      <c r="H23" s="174"/>
      <c r="I23" s="196" t="str">
        <f>IFERROR(VLOOKUP(B28,【参考】数式用2!E6:L23,8,FALSE),"")</f>
        <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
      </c>
      <c r="AM23" s="80"/>
      <c r="AN23" s="4"/>
      <c r="AO23" s="78"/>
      <c r="AQ23" s="221" t="s">
        <v>51</v>
      </c>
      <c r="AR23" s="221"/>
      <c r="AS23" s="221"/>
      <c r="AT23" s="221"/>
      <c r="AU23" s="221"/>
      <c r="AV23" s="221"/>
      <c r="AW23" s="221"/>
      <c r="AX23" s="231" t="s">
        <v>194</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t="str">
        <f>IFERROR(VLOOKUP(B7,【参考】数式用!$A$5:$AB$27,MATCH(B23,【参考】数式用!$B$4:$AB$4,0)+1,FALSE),"")</f>
        <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L13:AL14"/>
    <mergeCell ref="AK13:AK14"/>
    <mergeCell ref="K7:O8"/>
    <mergeCell ref="P7:T8"/>
    <mergeCell ref="U7:Y8"/>
    <mergeCell ref="Z7:AC8"/>
    <mergeCell ref="AF18:AF20"/>
    <mergeCell ref="AD13:AE14"/>
    <mergeCell ref="AD18:AE20"/>
    <mergeCell ref="AD23:AE24"/>
    <mergeCell ref="AI18:AI20"/>
    <mergeCell ref="AH18:AH20"/>
    <mergeCell ref="AG18:AG20"/>
    <mergeCell ref="AQ23:AW24"/>
    <mergeCell ref="AX13:CA14"/>
    <mergeCell ref="B13:H13"/>
    <mergeCell ref="B14:H14"/>
    <mergeCell ref="B24:H24"/>
    <mergeCell ref="AQ13:AW14"/>
    <mergeCell ref="AQ20:AW21"/>
    <mergeCell ref="AX20:CA21"/>
    <mergeCell ref="AI23:AI24"/>
    <mergeCell ref="AJ23:AJ24"/>
    <mergeCell ref="AK23:AK24"/>
    <mergeCell ref="AL23:AL24"/>
    <mergeCell ref="AX23:CA24"/>
    <mergeCell ref="AJ13:AJ14"/>
    <mergeCell ref="AG23:AG24"/>
    <mergeCell ref="AH23:AH24"/>
    <mergeCell ref="AX6:CA8"/>
    <mergeCell ref="AX10:CA11"/>
    <mergeCell ref="AQ6:AW8"/>
    <mergeCell ref="AQ10:AW11"/>
    <mergeCell ref="Z9:AC9"/>
    <mergeCell ref="AH6:AH12"/>
    <mergeCell ref="AI6:AI12"/>
    <mergeCell ref="AJ6:AJ12"/>
    <mergeCell ref="AK6:AK12"/>
    <mergeCell ref="AL6:AL12"/>
    <mergeCell ref="AX3:CA4"/>
    <mergeCell ref="AQ3:AW4"/>
    <mergeCell ref="B23:H23"/>
    <mergeCell ref="K9:O9"/>
    <mergeCell ref="P9:T9"/>
    <mergeCell ref="U9:Y9"/>
    <mergeCell ref="AI13:AI14"/>
    <mergeCell ref="AH13:AH14"/>
    <mergeCell ref="AG13:AG14"/>
    <mergeCell ref="AF13:AF14"/>
    <mergeCell ref="AF23:AF24"/>
    <mergeCell ref="AL18:AL20"/>
    <mergeCell ref="AK18:AK20"/>
    <mergeCell ref="AJ18:AJ20"/>
    <mergeCell ref="AQ16:AW18"/>
    <mergeCell ref="AX16:CA18"/>
    <mergeCell ref="B1:AC3"/>
    <mergeCell ref="AF5:AL5"/>
    <mergeCell ref="B28:O28"/>
    <mergeCell ref="AF6:AF12"/>
    <mergeCell ref="AG6:AG12"/>
    <mergeCell ref="B18:H18"/>
    <mergeCell ref="K6:AC6"/>
    <mergeCell ref="B6:J6"/>
    <mergeCell ref="B7:J9"/>
    <mergeCell ref="I21:AC21"/>
    <mergeCell ref="I25:AC25"/>
    <mergeCell ref="I15:AC16"/>
    <mergeCell ref="B19:H20"/>
    <mergeCell ref="I13:AC14"/>
    <mergeCell ref="I18:AC20"/>
    <mergeCell ref="I23:AC24"/>
  </mergeCells>
  <phoneticPr fontId="4"/>
  <conditionalFormatting sqref="B17:H17">
    <cfRule type="expression" dxfId="7" priority="43">
      <formula>$B$18=""</formula>
    </cfRule>
  </conditionalFormatting>
  <conditionalFormatting sqref="B22:H22">
    <cfRule type="expression" dxfId="6" priority="42">
      <formula>$B$23=""</formula>
    </cfRule>
  </conditionalFormatting>
  <conditionalFormatting sqref="B23:AC24 AF23:AM24">
    <cfRule type="expression" dxfId="5" priority="144">
      <formula>$B$23=""</formula>
    </cfRule>
  </conditionalFormatting>
  <conditionalFormatting sqref="AF18:AM21 B18:H21 B18:AC18 B19 I19:AC20">
    <cfRule type="expression" dxfId="4" priority="145">
      <formula>$B$18=""</formula>
    </cfRule>
  </conditionalFormatting>
  <dataValidations count="1">
    <dataValidation type="list" allowBlank="1" showInputMessage="1" showErrorMessage="1" sqref="B7:B8">
      <formula1>サービス名</formula1>
    </dataValidation>
  </dataValidations>
  <pageMargins left="0.7" right="0.7" top="0.75" bottom="0.75" header="0.3" footer="0.3"/>
  <pageSetup paperSize="9" scale="4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26</xdr:row>
                    <xdr:rowOff>0</xdr:rowOff>
                  </from>
                  <to>
                    <xdr:col>3</xdr:col>
                    <xdr:colOff>133350</xdr:colOff>
                    <xdr:row>31</xdr:row>
                    <xdr:rowOff>161925</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【参考】数式用!$I$4:$J$4</xm:f>
          </x14:formula1>
          <xm:sqref>U7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【参考】数式用!$B$4:$E$4</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L53"/>
  <sheetViews>
    <sheetView showGridLines="0" view="pageBreakPreview" zoomScaleNormal="53" zoomScaleSheetLayoutView="100" workbookViewId="0">
      <selection activeCell="B1" sqref="B1:AC3"/>
    </sheetView>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t="s">
        <v>132</v>
      </c>
      <c r="C7" s="180"/>
      <c r="D7" s="180"/>
      <c r="E7" s="180"/>
      <c r="F7" s="180"/>
      <c r="G7" s="180"/>
      <c r="H7" s="180"/>
      <c r="I7" s="180"/>
      <c r="J7" s="181"/>
      <c r="K7" s="240" t="s">
        <v>17</v>
      </c>
      <c r="L7" s="240"/>
      <c r="M7" s="240"/>
      <c r="N7" s="240"/>
      <c r="O7" s="241"/>
      <c r="P7" s="244" t="s">
        <v>2</v>
      </c>
      <c r="Q7" s="245"/>
      <c r="R7" s="245"/>
      <c r="S7" s="245"/>
      <c r="T7" s="246"/>
      <c r="U7" s="250" t="s">
        <v>3</v>
      </c>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f>IFERROR(VLOOKUP(B7,【参考】数式用!$A$5:$J$37,MATCH(K7,【参考】数式用!$B$4:$J$4,0)+1,0),"")</f>
        <v>3.2000000000000001E-2</v>
      </c>
      <c r="L9" s="215"/>
      <c r="M9" s="215"/>
      <c r="N9" s="215"/>
      <c r="O9" s="216"/>
      <c r="P9" s="214">
        <f>IFERROR(VLOOKUP(B7,【参考】数式用!$A$5:$J$37,MATCH(P7,【参考】数式用!$B$4:$J$4,0)+1,0),"")</f>
        <v>1.2999999999999999E-2</v>
      </c>
      <c r="Q9" s="215"/>
      <c r="R9" s="215"/>
      <c r="S9" s="215"/>
      <c r="T9" s="216"/>
      <c r="U9" s="217">
        <f>IFERROR(VLOOKUP(B7,【参考】数式用!$A$5:$J$37,MATCH(U7,【参考】数式用!$B$4:$J$4,0)+1,0),"")</f>
        <v>0</v>
      </c>
      <c r="V9" s="215"/>
      <c r="W9" s="215"/>
      <c r="X9" s="215"/>
      <c r="Y9" s="216"/>
      <c r="Z9" s="228">
        <f>SUM(K9,P9,U9)</f>
        <v>4.4999999999999998E-2</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新加算Ⅱ</v>
      </c>
      <c r="C13" s="233"/>
      <c r="D13" s="233"/>
      <c r="E13" s="233"/>
      <c r="F13" s="233"/>
      <c r="G13" s="233"/>
      <c r="H13" s="234"/>
      <c r="I13" s="196" t="str">
        <f>IFERROR(VLOOKUP(B28,【参考】数式用2!E6:L23,4,FALSE),"")</f>
        <v>キャリアパス要件Ⅲを「R6年度中の対応の誓約」で満たし、４月から旧処遇加算Ⅰを算定可。加えて、交付金取得のため４月からベア加算を算定することで、６月以降、新加算Ⅱに移行可能。</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I13" s="218" t="str">
        <f>IF(OR(B13="新加算Ⅰ",B13="新加算Ⅱ",B13="新加算Ⅲ",B13="新加算Ⅴ(１)",B13="新加算Ⅴ(３)",B13="新加算Ⅴ(８)"),"○","")</f>
        <v>○</v>
      </c>
      <c r="AJ13" s="218" t="str">
        <f>IF(OR(B13="新加算Ⅰ",B13="新加算Ⅱ",B13="新加算Ⅴ(１)",B13="新加算Ⅴ(２)",B13="新加算Ⅴ(３)",B13="新加算Ⅴ(４)",B13="新加算Ⅴ(５)",B13="新加算Ⅴ(６)",B13="新加算Ⅴ(７)",B13="新加算Ⅴ(９)",B13="新加算Ⅴ(10)",B13="新加算Ⅴ(12)"),"○","")</f>
        <v>○</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f>IFERROR(VLOOKUP(B7,【参考】数式用!$A$5:$AB$27,MATCH(B13,【参考】数式用!$B$4:$AB$4,0)+1,FALSE),"")</f>
        <v>7.9999999999999988E-2</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※４・５月は処遇加算Ⅰ・特定加算Ⅱ・ベア加算を算定。</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新加算Ⅴ(３)</v>
      </c>
      <c r="C18" s="173"/>
      <c r="D18" s="173"/>
      <c r="E18" s="173"/>
      <c r="F18" s="173"/>
      <c r="G18" s="173"/>
      <c r="H18" s="174"/>
      <c r="I18" s="196" t="str">
        <f>IFERROR(VLOOKUP(B28,【参考】数式用2!E6:L23,6,FALSE),"")</f>
        <v>キャリアパス要件Ⅲを「R6年度中の対応の誓約」で満たし、４月から旧処遇加算Ⅰを算定可。４月からベア加算を算定せず、６月から月額賃金改善要件Ⅱも満たさない場合、Ⅴ(３)となる。</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I18" s="218" t="str">
        <f>IF(OR(B18="新加算Ⅰ",B18="新加算Ⅱ",B18="新加算Ⅲ",B18="新加算Ⅴ(１)",B18="新加算Ⅴ(３)",B18="新加算Ⅴ(８)"),"○","")</f>
        <v>○</v>
      </c>
      <c r="AJ18" s="218" t="str">
        <f>IF(OR(B18="新加算Ⅰ",B18="新加算Ⅱ",B18="新加算Ⅴ(１)",B18="新加算Ⅴ(２)",B18="新加算Ⅴ(３)",B18="新加算Ⅴ(４)",B18="新加算Ⅴ(５)",B18="新加算Ⅴ(６)",B18="新加算Ⅴ(７)",B18="新加算Ⅴ(９)",B18="新加算Ⅴ(10)",B18="新加算Ⅴ(12)"),"○","")</f>
        <v>○</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f>IFERROR(VLOOKUP(B7,【参考】数式用!$A$5:$AB$27,MATCH(B18,【参考】数式用!$B$4:$AB$4,0)+1,FALSE),"")</f>
        <v>6.8999999999999992E-2</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福祉専門職員配置等加算を算定する。</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※４・５月は処遇加算Ⅰ・特定加算Ⅱ・ベア加算なしを算定。</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新加算Ⅴ(６)</v>
      </c>
      <c r="C23" s="173"/>
      <c r="D23" s="173"/>
      <c r="E23" s="173"/>
      <c r="F23" s="173"/>
      <c r="G23" s="173"/>
      <c r="H23" s="174"/>
      <c r="I23" s="196" t="str">
        <f>IFERROR(VLOOKUP(B28,【参考】数式用2!E6:L23,8,FALSE),"")</f>
        <v>誓約をしなくてもⅤ(６)は算定可。ただし、R7年度以降、加算率を下げないためにキャリアパス要件Ⅲは必須であり、R6年度中の対応はいずれにしろ必要なため、より加算率が高いⅡ又はⅤ(3)を推奨。</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v>
      </c>
      <c r="AM23" s="80"/>
      <c r="AN23" s="4"/>
      <c r="AO23" s="78"/>
      <c r="AQ23" s="221" t="s">
        <v>51</v>
      </c>
      <c r="AR23" s="221"/>
      <c r="AS23" s="221"/>
      <c r="AT23" s="221"/>
      <c r="AU23" s="221"/>
      <c r="AV23" s="221"/>
      <c r="AW23" s="221"/>
      <c r="AX23" s="231" t="s">
        <v>195</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f>IFERROR(VLOOKUP(B7,【参考】数式用!$A$5:$AB$27,MATCH(B23,【参考】数式用!$B$4:$AB$4,0)+1,FALSE),"")</f>
        <v>5.6999999999999995E-2</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※４・５月は処遇加算Ⅱ・特定加算Ⅱ・ベア加算なしを算定。</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処遇加算Ⅱ特定加算Ⅱベア加算なし</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X10:CA11"/>
    <mergeCell ref="AX6:CA8"/>
    <mergeCell ref="B1:AC3"/>
    <mergeCell ref="AQ3:AW4"/>
    <mergeCell ref="AX3:CA4"/>
    <mergeCell ref="AF5:AL5"/>
    <mergeCell ref="B6:J6"/>
    <mergeCell ref="K6:AC6"/>
    <mergeCell ref="AF6:AF12"/>
    <mergeCell ref="AG6:AG12"/>
    <mergeCell ref="AH6:AH12"/>
    <mergeCell ref="AI6:AI12"/>
    <mergeCell ref="B7:J9"/>
    <mergeCell ref="K7:O8"/>
    <mergeCell ref="P7:T8"/>
    <mergeCell ref="U7:Y8"/>
    <mergeCell ref="Z7:AC8"/>
    <mergeCell ref="K9:O9"/>
    <mergeCell ref="P9:T9"/>
    <mergeCell ref="U9:Y9"/>
    <mergeCell ref="Z9:AC9"/>
    <mergeCell ref="AQ10:AW11"/>
    <mergeCell ref="AJ6:AJ12"/>
    <mergeCell ref="AK6:AK12"/>
    <mergeCell ref="AL6:AL12"/>
    <mergeCell ref="AQ6:AW8"/>
    <mergeCell ref="AX13:CA14"/>
    <mergeCell ref="B13:H13"/>
    <mergeCell ref="I13:AC14"/>
    <mergeCell ref="AD13:AE14"/>
    <mergeCell ref="AF13:AF14"/>
    <mergeCell ref="AG13:AG14"/>
    <mergeCell ref="AH13:AH14"/>
    <mergeCell ref="B14:H14"/>
    <mergeCell ref="AI13:AI14"/>
    <mergeCell ref="AJ13:AJ14"/>
    <mergeCell ref="AK13:AK14"/>
    <mergeCell ref="AL13:AL14"/>
    <mergeCell ref="AQ13:AW14"/>
    <mergeCell ref="AX20:CA21"/>
    <mergeCell ref="I21:AC21"/>
    <mergeCell ref="I15:AC16"/>
    <mergeCell ref="AQ16:AW18"/>
    <mergeCell ref="AX16:CA18"/>
    <mergeCell ref="I18:AC20"/>
    <mergeCell ref="AD18:AE20"/>
    <mergeCell ref="AF18:AF20"/>
    <mergeCell ref="AG18:AG20"/>
    <mergeCell ref="AH18:AH20"/>
    <mergeCell ref="AI18:AI20"/>
    <mergeCell ref="AJ18:AJ20"/>
    <mergeCell ref="AK18:AK20"/>
    <mergeCell ref="AL18:AL20"/>
    <mergeCell ref="B19:H20"/>
    <mergeCell ref="AQ20:AW21"/>
    <mergeCell ref="B18:H18"/>
    <mergeCell ref="AL23:AL24"/>
    <mergeCell ref="AQ23:AW24"/>
    <mergeCell ref="AX23:CA24"/>
    <mergeCell ref="B23:H23"/>
    <mergeCell ref="I23:AC24"/>
    <mergeCell ref="AD23:AE24"/>
    <mergeCell ref="AF23:AF24"/>
    <mergeCell ref="AG23:AG24"/>
    <mergeCell ref="AH23:AH24"/>
    <mergeCell ref="B24:H24"/>
    <mergeCell ref="I25:AC25"/>
    <mergeCell ref="B28:O28"/>
    <mergeCell ref="AI23:AI24"/>
    <mergeCell ref="AJ23:AJ24"/>
    <mergeCell ref="AK23:AK24"/>
  </mergeCells>
  <phoneticPr fontId="4"/>
  <conditionalFormatting sqref="B17:H17">
    <cfRule type="expression" dxfId="3" priority="2">
      <formula>$B$18=""</formula>
    </cfRule>
  </conditionalFormatting>
  <conditionalFormatting sqref="B22:H22">
    <cfRule type="expression" dxfId="2" priority="1">
      <formula>$B$23=""</formula>
    </cfRule>
  </conditionalFormatting>
  <conditionalFormatting sqref="B23:AC24 AF23:AM24">
    <cfRule type="expression" dxfId="1" priority="3">
      <formula>$B$23=""</formula>
    </cfRule>
  </conditionalFormatting>
  <conditionalFormatting sqref="AF18:AM21 B21:H21 B18:AC18 B19 I19:AC20">
    <cfRule type="expression" dxfId="0" priority="4">
      <formula>$B$18=""</formula>
    </cfRule>
  </conditionalFormatting>
  <dataValidations count="1">
    <dataValidation type="list" allowBlank="1" showInputMessage="1" showErrorMessage="1" sqref="B7:B8">
      <formula1>サービス名</formula1>
    </dataValidation>
  </dataValidations>
  <pageMargins left="0.7" right="0.7" top="0.75" bottom="0.75" header="0.3" footer="0.3"/>
  <pageSetup paperSize="9" scale="4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1</xdr:col>
                    <xdr:colOff>0</xdr:colOff>
                    <xdr:row>26</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【参考】数式用!$B$4:$E$4</xm:f>
          </x14:formula1>
          <xm:sqref>K7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【参考】数式用!$I$4:$J$4</xm:f>
          </x14:formula1>
          <xm:sqref>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39"/>
  <sheetViews>
    <sheetView zoomScale="48" zoomScaleNormal="48" zoomScaleSheetLayoutView="85" workbookViewId="0">
      <selection activeCell="B7" sqref="B7:J9"/>
    </sheetView>
  </sheetViews>
  <sheetFormatPr defaultColWidth="9" defaultRowHeight="18.75"/>
  <cols>
    <col min="1" max="1" width="42.75" style="11" customWidth="1"/>
    <col min="2" max="28" width="6.75" style="11" customWidth="1"/>
    <col min="29" max="29" width="12" style="11" customWidth="1"/>
    <col min="30" max="30" width="8" style="11" customWidth="1"/>
    <col min="31" max="31" width="9" style="11" customWidth="1"/>
    <col min="32" max="32" width="48.5" style="11" customWidth="1"/>
    <col min="33" max="33" width="81.25" style="11" customWidth="1"/>
    <col min="34" max="35" width="9" style="11"/>
    <col min="36" max="36" width="16.5" style="11" customWidth="1"/>
    <col min="37" max="37" width="9" style="11"/>
    <col min="38" max="38" width="11.625" style="11" customWidth="1"/>
    <col min="39" max="39" width="10.875" style="11" customWidth="1"/>
    <col min="40" max="16384" width="9" style="11"/>
  </cols>
  <sheetData>
    <row r="1" spans="1:39" ht="19.5" thickBot="1">
      <c r="A1" s="10" t="s">
        <v>6</v>
      </c>
      <c r="B1" s="10"/>
      <c r="C1" s="10"/>
      <c r="D1" s="10"/>
      <c r="E1" s="10"/>
      <c r="AD1" s="12"/>
    </row>
    <row r="2" spans="1:39" ht="18.75" customHeight="1" thickBot="1">
      <c r="A2" s="282" t="s">
        <v>8</v>
      </c>
      <c r="B2" s="284" t="s">
        <v>114</v>
      </c>
      <c r="C2" s="285"/>
      <c r="D2" s="285"/>
      <c r="E2" s="286"/>
      <c r="F2" s="287" t="s">
        <v>115</v>
      </c>
      <c r="G2" s="288"/>
      <c r="H2" s="288"/>
      <c r="I2" s="282" t="s">
        <v>116</v>
      </c>
      <c r="J2" s="289"/>
      <c r="K2" s="292" t="s">
        <v>117</v>
      </c>
      <c r="L2" s="293"/>
      <c r="M2" s="293"/>
      <c r="N2" s="293"/>
      <c r="O2" s="293"/>
      <c r="P2" s="293"/>
      <c r="Q2" s="293"/>
      <c r="R2" s="293"/>
      <c r="S2" s="293"/>
      <c r="T2" s="293"/>
      <c r="U2" s="293"/>
      <c r="V2" s="293"/>
      <c r="W2" s="293"/>
      <c r="X2" s="293"/>
      <c r="Y2" s="293"/>
      <c r="Z2" s="293"/>
      <c r="AA2" s="293"/>
      <c r="AB2" s="294"/>
      <c r="AC2" s="279" t="s">
        <v>118</v>
      </c>
      <c r="AD2" s="12"/>
      <c r="AF2" s="273" t="s">
        <v>25</v>
      </c>
      <c r="AG2" s="276" t="s">
        <v>12</v>
      </c>
      <c r="AJ2" s="261" t="s">
        <v>110</v>
      </c>
      <c r="AK2" s="264" t="s">
        <v>111</v>
      </c>
      <c r="AL2" s="265"/>
      <c r="AM2" s="266"/>
    </row>
    <row r="3" spans="1:39" ht="26.25" customHeight="1" thickBot="1">
      <c r="A3" s="283"/>
      <c r="B3" s="295" t="s">
        <v>14</v>
      </c>
      <c r="C3" s="296"/>
      <c r="D3" s="296"/>
      <c r="E3" s="297"/>
      <c r="F3" s="298" t="s">
        <v>15</v>
      </c>
      <c r="G3" s="298"/>
      <c r="H3" s="298"/>
      <c r="I3" s="290"/>
      <c r="J3" s="291"/>
      <c r="K3" s="299" t="s">
        <v>16</v>
      </c>
      <c r="L3" s="300"/>
      <c r="M3" s="300"/>
      <c r="N3" s="300"/>
      <c r="O3" s="300"/>
      <c r="P3" s="300"/>
      <c r="Q3" s="300"/>
      <c r="R3" s="300"/>
      <c r="S3" s="300"/>
      <c r="T3" s="300"/>
      <c r="U3" s="300"/>
      <c r="V3" s="300"/>
      <c r="W3" s="300"/>
      <c r="X3" s="300"/>
      <c r="Y3" s="300"/>
      <c r="Z3" s="300"/>
      <c r="AA3" s="300"/>
      <c r="AB3" s="301"/>
      <c r="AC3" s="280"/>
      <c r="AD3" s="12"/>
      <c r="AF3" s="274"/>
      <c r="AG3" s="277"/>
      <c r="AJ3" s="262"/>
      <c r="AK3" s="267"/>
      <c r="AL3" s="268"/>
      <c r="AM3" s="269"/>
    </row>
    <row r="4" spans="1:39" ht="19.5" customHeight="1" thickBot="1">
      <c r="A4" s="283"/>
      <c r="B4" s="98" t="s">
        <v>1</v>
      </c>
      <c r="C4" s="99" t="s">
        <v>17</v>
      </c>
      <c r="D4" s="99" t="s">
        <v>18</v>
      </c>
      <c r="E4" s="100" t="s">
        <v>19</v>
      </c>
      <c r="F4" s="101" t="s">
        <v>20</v>
      </c>
      <c r="G4" s="102" t="s">
        <v>2</v>
      </c>
      <c r="H4" s="102" t="s">
        <v>4</v>
      </c>
      <c r="I4" s="103" t="s">
        <v>5</v>
      </c>
      <c r="J4" s="104" t="s">
        <v>3</v>
      </c>
      <c r="K4" s="105" t="s">
        <v>21</v>
      </c>
      <c r="L4" s="106" t="s">
        <v>22</v>
      </c>
      <c r="M4" s="106" t="s">
        <v>23</v>
      </c>
      <c r="N4" s="106" t="s">
        <v>24</v>
      </c>
      <c r="O4" s="106" t="s">
        <v>119</v>
      </c>
      <c r="P4" s="106" t="s">
        <v>27</v>
      </c>
      <c r="Q4" s="106" t="s">
        <v>28</v>
      </c>
      <c r="R4" s="106" t="s">
        <v>29</v>
      </c>
      <c r="S4" s="106" t="s">
        <v>30</v>
      </c>
      <c r="T4" s="106" t="s">
        <v>31</v>
      </c>
      <c r="U4" s="106" t="s">
        <v>32</v>
      </c>
      <c r="V4" s="106" t="s">
        <v>33</v>
      </c>
      <c r="W4" s="106" t="s">
        <v>120</v>
      </c>
      <c r="X4" s="106" t="s">
        <v>121</v>
      </c>
      <c r="Y4" s="106" t="s">
        <v>122</v>
      </c>
      <c r="Z4" s="106" t="s">
        <v>123</v>
      </c>
      <c r="AA4" s="106" t="s">
        <v>124</v>
      </c>
      <c r="AB4" s="107" t="s">
        <v>125</v>
      </c>
      <c r="AC4" s="281"/>
      <c r="AD4" s="12"/>
      <c r="AF4" s="275"/>
      <c r="AG4" s="278"/>
      <c r="AJ4" s="263"/>
      <c r="AK4" s="270"/>
      <c r="AL4" s="271"/>
      <c r="AM4" s="272"/>
    </row>
    <row r="5" spans="1:39">
      <c r="A5" s="108" t="s">
        <v>126</v>
      </c>
      <c r="B5" s="109">
        <v>0.27400000000000002</v>
      </c>
      <c r="C5" s="110">
        <v>0.2</v>
      </c>
      <c r="D5" s="110">
        <v>0.111</v>
      </c>
      <c r="E5" s="111">
        <v>0</v>
      </c>
      <c r="F5" s="112">
        <v>7.0000000000000007E-2</v>
      </c>
      <c r="G5" s="110">
        <v>5.5E-2</v>
      </c>
      <c r="H5" s="113">
        <v>0</v>
      </c>
      <c r="I5" s="109">
        <v>4.4999999999999998E-2</v>
      </c>
      <c r="J5" s="111">
        <v>0</v>
      </c>
      <c r="K5" s="114">
        <v>0.41700000000000004</v>
      </c>
      <c r="L5" s="115">
        <v>0.40200000000000002</v>
      </c>
      <c r="M5" s="115">
        <v>0.34700000000000003</v>
      </c>
      <c r="N5" s="115">
        <v>0.27300000000000002</v>
      </c>
      <c r="O5" s="115">
        <v>0.37200000000000005</v>
      </c>
      <c r="P5" s="115">
        <v>0.34300000000000003</v>
      </c>
      <c r="Q5" s="115">
        <v>0.35700000000000004</v>
      </c>
      <c r="R5" s="115">
        <v>0.32800000000000001</v>
      </c>
      <c r="S5" s="115">
        <v>0.29800000000000004</v>
      </c>
      <c r="T5" s="115">
        <v>0.28300000000000003</v>
      </c>
      <c r="U5" s="115">
        <v>0.254</v>
      </c>
      <c r="V5" s="115">
        <v>0.30200000000000005</v>
      </c>
      <c r="W5" s="115">
        <v>0.23900000000000002</v>
      </c>
      <c r="X5" s="115">
        <v>0.20899999999999999</v>
      </c>
      <c r="Y5" s="115">
        <v>0.22800000000000001</v>
      </c>
      <c r="Z5" s="115">
        <v>0.19400000000000001</v>
      </c>
      <c r="AA5" s="115">
        <v>0.184</v>
      </c>
      <c r="AB5" s="116">
        <v>0.13900000000000001</v>
      </c>
      <c r="AC5" s="117">
        <v>2.8000000000000001E-2</v>
      </c>
      <c r="AD5" s="12"/>
      <c r="AF5" s="158" t="s">
        <v>126</v>
      </c>
      <c r="AG5" s="159" t="s">
        <v>160</v>
      </c>
      <c r="AJ5" s="94" t="s">
        <v>76</v>
      </c>
      <c r="AK5" s="92" t="s">
        <v>1</v>
      </c>
      <c r="AL5" s="76" t="s">
        <v>20</v>
      </c>
      <c r="AM5" s="93" t="s">
        <v>5</v>
      </c>
    </row>
    <row r="6" spans="1:39">
      <c r="A6" s="108" t="s">
        <v>127</v>
      </c>
      <c r="B6" s="109">
        <v>0.2</v>
      </c>
      <c r="C6" s="110">
        <v>0.14599999999999999</v>
      </c>
      <c r="D6" s="110">
        <v>8.1000000000000003E-2</v>
      </c>
      <c r="E6" s="111">
        <v>0</v>
      </c>
      <c r="F6" s="112">
        <v>7.0000000000000007E-2</v>
      </c>
      <c r="G6" s="110">
        <v>5.5E-2</v>
      </c>
      <c r="H6" s="113">
        <v>0</v>
      </c>
      <c r="I6" s="109">
        <v>4.4999999999999998E-2</v>
      </c>
      <c r="J6" s="111">
        <v>0</v>
      </c>
      <c r="K6" s="114">
        <v>0.34300000000000003</v>
      </c>
      <c r="L6" s="115">
        <v>0.32800000000000001</v>
      </c>
      <c r="M6" s="115">
        <v>0.27300000000000002</v>
      </c>
      <c r="N6" s="115">
        <v>0.219</v>
      </c>
      <c r="O6" s="115">
        <v>0.29800000000000004</v>
      </c>
      <c r="P6" s="115">
        <v>0.28900000000000003</v>
      </c>
      <c r="Q6" s="115">
        <v>0.28300000000000003</v>
      </c>
      <c r="R6" s="115">
        <v>0.27400000000000002</v>
      </c>
      <c r="S6" s="115">
        <v>0.24399999999999999</v>
      </c>
      <c r="T6" s="115">
        <v>0.22899999999999998</v>
      </c>
      <c r="U6" s="115">
        <v>0.224</v>
      </c>
      <c r="V6" s="115">
        <v>0.22800000000000001</v>
      </c>
      <c r="W6" s="115">
        <v>0.20899999999999999</v>
      </c>
      <c r="X6" s="115">
        <v>0.17900000000000002</v>
      </c>
      <c r="Y6" s="115">
        <v>0.17399999999999999</v>
      </c>
      <c r="Z6" s="115">
        <v>0.16400000000000001</v>
      </c>
      <c r="AA6" s="115">
        <v>0.154</v>
      </c>
      <c r="AB6" s="116">
        <v>0.109</v>
      </c>
      <c r="AC6" s="117">
        <v>2.8000000000000001E-2</v>
      </c>
      <c r="AD6" s="12"/>
      <c r="AF6" s="158" t="s">
        <v>127</v>
      </c>
      <c r="AG6" s="159" t="s">
        <v>160</v>
      </c>
      <c r="AJ6" s="95" t="s">
        <v>108</v>
      </c>
      <c r="AK6" s="87" t="s">
        <v>1</v>
      </c>
      <c r="AL6" s="75" t="s">
        <v>20</v>
      </c>
      <c r="AM6" s="88" t="s">
        <v>3</v>
      </c>
    </row>
    <row r="7" spans="1:39">
      <c r="A7" s="108" t="s">
        <v>128</v>
      </c>
      <c r="B7" s="109">
        <v>0.27400000000000002</v>
      </c>
      <c r="C7" s="110">
        <v>0.2</v>
      </c>
      <c r="D7" s="110">
        <v>0.111</v>
      </c>
      <c r="E7" s="111">
        <v>0</v>
      </c>
      <c r="F7" s="112">
        <v>7.0000000000000007E-2</v>
      </c>
      <c r="G7" s="110">
        <v>5.5E-2</v>
      </c>
      <c r="H7" s="113">
        <v>0</v>
      </c>
      <c r="I7" s="109">
        <v>4.4999999999999998E-2</v>
      </c>
      <c r="J7" s="111">
        <v>0</v>
      </c>
      <c r="K7" s="114">
        <v>0.41700000000000004</v>
      </c>
      <c r="L7" s="115">
        <v>0.40200000000000002</v>
      </c>
      <c r="M7" s="115">
        <v>0.34700000000000003</v>
      </c>
      <c r="N7" s="115">
        <v>0.27300000000000002</v>
      </c>
      <c r="O7" s="115">
        <v>0.37200000000000005</v>
      </c>
      <c r="P7" s="115">
        <v>0.34300000000000003</v>
      </c>
      <c r="Q7" s="115">
        <v>0.35700000000000004</v>
      </c>
      <c r="R7" s="115">
        <v>0.32800000000000001</v>
      </c>
      <c r="S7" s="115">
        <v>0.29800000000000004</v>
      </c>
      <c r="T7" s="115">
        <v>0.28300000000000003</v>
      </c>
      <c r="U7" s="115">
        <v>0.254</v>
      </c>
      <c r="V7" s="115">
        <v>0.30200000000000005</v>
      </c>
      <c r="W7" s="115">
        <v>0.23900000000000002</v>
      </c>
      <c r="X7" s="115">
        <v>0.20899999999999999</v>
      </c>
      <c r="Y7" s="115">
        <v>0.22800000000000001</v>
      </c>
      <c r="Z7" s="115">
        <v>0.19400000000000001</v>
      </c>
      <c r="AA7" s="115">
        <v>0.184</v>
      </c>
      <c r="AB7" s="116">
        <v>0.13900000000000001</v>
      </c>
      <c r="AC7" s="117">
        <v>2.8000000000000001E-2</v>
      </c>
      <c r="AD7" s="12"/>
      <c r="AF7" s="158" t="s">
        <v>161</v>
      </c>
      <c r="AG7" s="159" t="s">
        <v>160</v>
      </c>
      <c r="AJ7" s="96" t="s">
        <v>79</v>
      </c>
      <c r="AK7" s="87" t="s">
        <v>17</v>
      </c>
      <c r="AL7" s="75" t="s">
        <v>20</v>
      </c>
      <c r="AM7" s="88" t="s">
        <v>5</v>
      </c>
    </row>
    <row r="8" spans="1:39">
      <c r="A8" s="108" t="s">
        <v>129</v>
      </c>
      <c r="B8" s="109">
        <v>0.23899999999999999</v>
      </c>
      <c r="C8" s="110">
        <v>0.17499999999999999</v>
      </c>
      <c r="D8" s="110">
        <v>9.7000000000000003E-2</v>
      </c>
      <c r="E8" s="111">
        <v>0</v>
      </c>
      <c r="F8" s="112">
        <v>7.0000000000000007E-2</v>
      </c>
      <c r="G8" s="110">
        <v>5.5E-2</v>
      </c>
      <c r="H8" s="113">
        <v>0</v>
      </c>
      <c r="I8" s="109">
        <v>4.4999999999999998E-2</v>
      </c>
      <c r="J8" s="111">
        <v>0</v>
      </c>
      <c r="K8" s="114">
        <v>0.38200000000000001</v>
      </c>
      <c r="L8" s="115">
        <v>0.36699999999999999</v>
      </c>
      <c r="M8" s="115">
        <v>0.312</v>
      </c>
      <c r="N8" s="115">
        <v>0.24799999999999997</v>
      </c>
      <c r="O8" s="115">
        <v>0.33700000000000002</v>
      </c>
      <c r="P8" s="115">
        <v>0.318</v>
      </c>
      <c r="Q8" s="115">
        <v>0.32200000000000001</v>
      </c>
      <c r="R8" s="115">
        <v>0.30299999999999999</v>
      </c>
      <c r="S8" s="115">
        <v>0.27300000000000002</v>
      </c>
      <c r="T8" s="115">
        <v>0.25800000000000001</v>
      </c>
      <c r="U8" s="115">
        <v>0.24000000000000002</v>
      </c>
      <c r="V8" s="115">
        <v>0.26700000000000002</v>
      </c>
      <c r="W8" s="115">
        <v>0.22500000000000001</v>
      </c>
      <c r="X8" s="115">
        <v>0.19500000000000001</v>
      </c>
      <c r="Y8" s="115">
        <v>0.20299999999999999</v>
      </c>
      <c r="Z8" s="115">
        <v>0.18</v>
      </c>
      <c r="AA8" s="115">
        <v>0.17</v>
      </c>
      <c r="AB8" s="116">
        <v>0.125</v>
      </c>
      <c r="AC8" s="117">
        <v>2.8000000000000001E-2</v>
      </c>
      <c r="AD8" s="12"/>
      <c r="AF8" s="158" t="s">
        <v>162</v>
      </c>
      <c r="AG8" s="159" t="s">
        <v>160</v>
      </c>
      <c r="AJ8" s="96" t="s">
        <v>81</v>
      </c>
      <c r="AK8" s="87" t="s">
        <v>17</v>
      </c>
      <c r="AL8" s="75" t="s">
        <v>20</v>
      </c>
      <c r="AM8" s="88" t="s">
        <v>3</v>
      </c>
    </row>
    <row r="9" spans="1:39">
      <c r="A9" s="108" t="s">
        <v>130</v>
      </c>
      <c r="B9" s="109">
        <v>8.8999999999999996E-2</v>
      </c>
      <c r="C9" s="110">
        <v>6.5000000000000002E-2</v>
      </c>
      <c r="D9" s="110">
        <v>3.5999999999999997E-2</v>
      </c>
      <c r="E9" s="111">
        <v>0</v>
      </c>
      <c r="F9" s="112">
        <v>6.0999999999999999E-2</v>
      </c>
      <c r="G9" s="118" t="s">
        <v>131</v>
      </c>
      <c r="H9" s="113">
        <v>0</v>
      </c>
      <c r="I9" s="109">
        <v>4.4999999999999998E-2</v>
      </c>
      <c r="J9" s="111">
        <v>0</v>
      </c>
      <c r="K9" s="114">
        <v>0.223</v>
      </c>
      <c r="L9" s="118" t="s">
        <v>131</v>
      </c>
      <c r="M9" s="115">
        <v>0.16200000000000001</v>
      </c>
      <c r="N9" s="115">
        <v>0.13800000000000001</v>
      </c>
      <c r="O9" s="115">
        <v>0.17799999999999999</v>
      </c>
      <c r="P9" s="115">
        <v>0.19899999999999998</v>
      </c>
      <c r="Q9" s="118" t="s">
        <v>131</v>
      </c>
      <c r="R9" s="118" t="s">
        <v>131</v>
      </c>
      <c r="S9" s="115">
        <v>0.154</v>
      </c>
      <c r="T9" s="118" t="s">
        <v>131</v>
      </c>
      <c r="U9" s="115">
        <v>0.17</v>
      </c>
      <c r="V9" s="115">
        <v>0.11699999999999999</v>
      </c>
      <c r="W9" s="118" t="s">
        <v>131</v>
      </c>
      <c r="X9" s="115">
        <v>0.125</v>
      </c>
      <c r="Y9" s="115">
        <v>9.2999999999999999E-2</v>
      </c>
      <c r="Z9" s="118" t="s">
        <v>131</v>
      </c>
      <c r="AA9" s="115">
        <v>0.10899999999999999</v>
      </c>
      <c r="AB9" s="116">
        <v>6.4000000000000001E-2</v>
      </c>
      <c r="AC9" s="117">
        <v>2.8000000000000001E-2</v>
      </c>
      <c r="AD9" s="12"/>
      <c r="AF9" s="158" t="s">
        <v>163</v>
      </c>
      <c r="AG9" s="159" t="s">
        <v>190</v>
      </c>
      <c r="AJ9" s="96" t="s">
        <v>83</v>
      </c>
      <c r="AK9" s="87" t="s">
        <v>18</v>
      </c>
      <c r="AL9" s="75" t="s">
        <v>20</v>
      </c>
      <c r="AM9" s="88" t="s">
        <v>5</v>
      </c>
    </row>
    <row r="10" spans="1:39">
      <c r="A10" s="108" t="s">
        <v>132</v>
      </c>
      <c r="B10" s="109">
        <v>4.3999999999999997E-2</v>
      </c>
      <c r="C10" s="110">
        <v>3.2000000000000001E-2</v>
      </c>
      <c r="D10" s="110">
        <v>1.7999999999999999E-2</v>
      </c>
      <c r="E10" s="111">
        <v>0</v>
      </c>
      <c r="F10" s="112">
        <v>1.4E-2</v>
      </c>
      <c r="G10" s="110">
        <v>1.2999999999999999E-2</v>
      </c>
      <c r="H10" s="113">
        <v>0</v>
      </c>
      <c r="I10" s="109">
        <v>1.0999999999999999E-2</v>
      </c>
      <c r="J10" s="111">
        <v>0</v>
      </c>
      <c r="K10" s="114">
        <v>8.0999999999999989E-2</v>
      </c>
      <c r="L10" s="115">
        <v>7.9999999999999988E-2</v>
      </c>
      <c r="M10" s="115">
        <v>6.699999999999999E-2</v>
      </c>
      <c r="N10" s="115">
        <v>5.4999999999999993E-2</v>
      </c>
      <c r="O10" s="115">
        <v>6.9999999999999993E-2</v>
      </c>
      <c r="P10" s="115">
        <v>6.8999999999999992E-2</v>
      </c>
      <c r="Q10" s="115">
        <v>6.8999999999999992E-2</v>
      </c>
      <c r="R10" s="115">
        <v>6.7999999999999991E-2</v>
      </c>
      <c r="S10" s="115">
        <v>5.7999999999999996E-2</v>
      </c>
      <c r="T10" s="115">
        <v>5.6999999999999995E-2</v>
      </c>
      <c r="U10" s="115">
        <v>5.4999999999999993E-2</v>
      </c>
      <c r="V10" s="115">
        <v>5.5999999999999994E-2</v>
      </c>
      <c r="W10" s="115">
        <v>5.3999999999999992E-2</v>
      </c>
      <c r="X10" s="115">
        <v>4.3999999999999997E-2</v>
      </c>
      <c r="Y10" s="115">
        <v>4.3999999999999997E-2</v>
      </c>
      <c r="Z10" s="115">
        <v>4.2999999999999997E-2</v>
      </c>
      <c r="AA10" s="115">
        <v>4.0999999999999995E-2</v>
      </c>
      <c r="AB10" s="116">
        <v>0.03</v>
      </c>
      <c r="AC10" s="117">
        <v>1.2E-2</v>
      </c>
      <c r="AD10" s="12"/>
      <c r="AF10" s="158" t="s">
        <v>164</v>
      </c>
      <c r="AG10" s="159" t="s">
        <v>165</v>
      </c>
      <c r="AJ10" s="96" t="s">
        <v>85</v>
      </c>
      <c r="AK10" s="87" t="s">
        <v>18</v>
      </c>
      <c r="AL10" s="75" t="s">
        <v>20</v>
      </c>
      <c r="AM10" s="88" t="s">
        <v>3</v>
      </c>
    </row>
    <row r="11" spans="1:39">
      <c r="A11" s="108" t="s">
        <v>133</v>
      </c>
      <c r="B11" s="109">
        <v>8.5999999999999993E-2</v>
      </c>
      <c r="C11" s="110">
        <v>6.3E-2</v>
      </c>
      <c r="D11" s="110">
        <v>3.5000000000000003E-2</v>
      </c>
      <c r="E11" s="111">
        <v>0</v>
      </c>
      <c r="F11" s="112">
        <v>2.1000000000000001E-2</v>
      </c>
      <c r="G11" s="118" t="s">
        <v>131</v>
      </c>
      <c r="H11" s="113">
        <v>0</v>
      </c>
      <c r="I11" s="109">
        <v>2.8000000000000001E-2</v>
      </c>
      <c r="J11" s="111">
        <v>0</v>
      </c>
      <c r="K11" s="114">
        <v>0.159</v>
      </c>
      <c r="L11" s="118" t="s">
        <v>131</v>
      </c>
      <c r="M11" s="115">
        <v>0.13799999999999998</v>
      </c>
      <c r="N11" s="115">
        <v>0.11499999999999999</v>
      </c>
      <c r="O11" s="115">
        <v>0.13100000000000001</v>
      </c>
      <c r="P11" s="115">
        <v>0.13600000000000001</v>
      </c>
      <c r="Q11" s="118" t="s">
        <v>131</v>
      </c>
      <c r="R11" s="118" t="s">
        <v>131</v>
      </c>
      <c r="S11" s="115">
        <v>0.10800000000000001</v>
      </c>
      <c r="T11" s="118" t="s">
        <v>131</v>
      </c>
      <c r="U11" s="115">
        <v>0.10800000000000001</v>
      </c>
      <c r="V11" s="115">
        <v>0.10999999999999999</v>
      </c>
      <c r="W11" s="118" t="s">
        <v>131</v>
      </c>
      <c r="X11" s="115">
        <v>8.0000000000000016E-2</v>
      </c>
      <c r="Y11" s="115">
        <v>8.6999999999999994E-2</v>
      </c>
      <c r="Z11" s="118" t="s">
        <v>131</v>
      </c>
      <c r="AA11" s="115">
        <v>8.6999999999999994E-2</v>
      </c>
      <c r="AB11" s="116">
        <v>5.9000000000000004E-2</v>
      </c>
      <c r="AC11" s="117">
        <v>2.4E-2</v>
      </c>
      <c r="AD11" s="12"/>
      <c r="AF11" s="158" t="s">
        <v>166</v>
      </c>
      <c r="AG11" s="159" t="s">
        <v>190</v>
      </c>
      <c r="AJ11" s="95" t="s">
        <v>71</v>
      </c>
      <c r="AK11" s="87" t="s">
        <v>1</v>
      </c>
      <c r="AL11" s="75" t="s">
        <v>2</v>
      </c>
      <c r="AM11" s="88" t="s">
        <v>5</v>
      </c>
    </row>
    <row r="12" spans="1:39">
      <c r="A12" s="108" t="s">
        <v>134</v>
      </c>
      <c r="B12" s="109">
        <v>8.5999999999999993E-2</v>
      </c>
      <c r="C12" s="110">
        <v>6.3E-2</v>
      </c>
      <c r="D12" s="110">
        <v>3.5000000000000003E-2</v>
      </c>
      <c r="E12" s="111">
        <v>0</v>
      </c>
      <c r="F12" s="112">
        <v>2.1000000000000001E-2</v>
      </c>
      <c r="G12" s="118" t="s">
        <v>131</v>
      </c>
      <c r="H12" s="113">
        <v>0</v>
      </c>
      <c r="I12" s="109">
        <v>2.8000000000000001E-2</v>
      </c>
      <c r="J12" s="111">
        <v>0</v>
      </c>
      <c r="K12" s="114">
        <v>0.159</v>
      </c>
      <c r="L12" s="118" t="s">
        <v>131</v>
      </c>
      <c r="M12" s="115">
        <v>0.13799999999999998</v>
      </c>
      <c r="N12" s="115">
        <v>0.11499999999999999</v>
      </c>
      <c r="O12" s="115">
        <v>0.13100000000000001</v>
      </c>
      <c r="P12" s="115">
        <v>0.13600000000000001</v>
      </c>
      <c r="Q12" s="118" t="s">
        <v>131</v>
      </c>
      <c r="R12" s="118" t="s">
        <v>131</v>
      </c>
      <c r="S12" s="115">
        <v>0.10800000000000001</v>
      </c>
      <c r="T12" s="118" t="s">
        <v>131</v>
      </c>
      <c r="U12" s="115">
        <v>0.10800000000000001</v>
      </c>
      <c r="V12" s="115">
        <v>0.10999999999999999</v>
      </c>
      <c r="W12" s="118" t="s">
        <v>131</v>
      </c>
      <c r="X12" s="115">
        <v>8.0000000000000016E-2</v>
      </c>
      <c r="Y12" s="115">
        <v>8.6999999999999994E-2</v>
      </c>
      <c r="Z12" s="118" t="s">
        <v>131</v>
      </c>
      <c r="AA12" s="115">
        <v>8.6999999999999994E-2</v>
      </c>
      <c r="AB12" s="116">
        <v>5.9000000000000004E-2</v>
      </c>
      <c r="AC12" s="117">
        <v>2.4E-2</v>
      </c>
      <c r="AD12" s="12"/>
      <c r="AF12" s="158" t="s">
        <v>134</v>
      </c>
      <c r="AG12" s="159" t="s">
        <v>190</v>
      </c>
      <c r="AJ12" s="95" t="s">
        <v>72</v>
      </c>
      <c r="AK12" s="87" t="s">
        <v>1</v>
      </c>
      <c r="AL12" s="75" t="s">
        <v>2</v>
      </c>
      <c r="AM12" s="88" t="s">
        <v>3</v>
      </c>
    </row>
    <row r="13" spans="1:39">
      <c r="A13" s="108" t="s">
        <v>135</v>
      </c>
      <c r="B13" s="109">
        <v>6.4000000000000001E-2</v>
      </c>
      <c r="C13" s="110">
        <v>4.7E-2</v>
      </c>
      <c r="D13" s="110">
        <v>2.5999999999999999E-2</v>
      </c>
      <c r="E13" s="111">
        <v>0</v>
      </c>
      <c r="F13" s="112">
        <v>2.1000000000000001E-2</v>
      </c>
      <c r="G13" s="110">
        <v>1.9E-2</v>
      </c>
      <c r="H13" s="113">
        <v>0</v>
      </c>
      <c r="I13" s="109">
        <v>2.8000000000000001E-2</v>
      </c>
      <c r="J13" s="111">
        <v>0</v>
      </c>
      <c r="K13" s="114">
        <v>0.13700000000000001</v>
      </c>
      <c r="L13" s="115">
        <v>0.13500000000000001</v>
      </c>
      <c r="M13" s="115">
        <v>0.11599999999999999</v>
      </c>
      <c r="N13" s="115">
        <v>9.9000000000000005E-2</v>
      </c>
      <c r="O13" s="115">
        <v>0.10900000000000001</v>
      </c>
      <c r="P13" s="115">
        <v>0.12</v>
      </c>
      <c r="Q13" s="115">
        <v>0.10700000000000001</v>
      </c>
      <c r="R13" s="115">
        <v>0.11799999999999999</v>
      </c>
      <c r="S13" s="115">
        <v>9.1999999999999998E-2</v>
      </c>
      <c r="T13" s="115">
        <v>0.09</v>
      </c>
      <c r="U13" s="115">
        <v>9.9000000000000005E-2</v>
      </c>
      <c r="V13" s="115">
        <v>8.7999999999999995E-2</v>
      </c>
      <c r="W13" s="115">
        <v>9.7000000000000003E-2</v>
      </c>
      <c r="X13" s="115">
        <v>7.1000000000000008E-2</v>
      </c>
      <c r="Y13" s="115">
        <v>7.1000000000000008E-2</v>
      </c>
      <c r="Z13" s="115">
        <v>6.9000000000000006E-2</v>
      </c>
      <c r="AA13" s="115">
        <v>7.8E-2</v>
      </c>
      <c r="AB13" s="116">
        <v>0.05</v>
      </c>
      <c r="AC13" s="117">
        <v>2.4E-2</v>
      </c>
      <c r="AD13" s="12"/>
      <c r="AF13" s="158" t="s">
        <v>167</v>
      </c>
      <c r="AG13" s="159" t="s">
        <v>165</v>
      </c>
      <c r="AJ13" s="96" t="s">
        <v>89</v>
      </c>
      <c r="AK13" s="87" t="s">
        <v>17</v>
      </c>
      <c r="AL13" s="75" t="s">
        <v>2</v>
      </c>
      <c r="AM13" s="88" t="s">
        <v>5</v>
      </c>
    </row>
    <row r="14" spans="1:39">
      <c r="A14" s="108" t="s">
        <v>136</v>
      </c>
      <c r="B14" s="109">
        <v>6.7000000000000004E-2</v>
      </c>
      <c r="C14" s="110">
        <v>4.9000000000000002E-2</v>
      </c>
      <c r="D14" s="110">
        <v>2.7E-2</v>
      </c>
      <c r="E14" s="111">
        <v>0</v>
      </c>
      <c r="F14" s="112">
        <v>0.04</v>
      </c>
      <c r="G14" s="110">
        <v>3.5999999999999997E-2</v>
      </c>
      <c r="H14" s="113">
        <v>0</v>
      </c>
      <c r="I14" s="109">
        <v>1.7999999999999999E-2</v>
      </c>
      <c r="J14" s="111">
        <v>0</v>
      </c>
      <c r="K14" s="114">
        <v>0.13800000000000001</v>
      </c>
      <c r="L14" s="115">
        <v>0.13400000000000001</v>
      </c>
      <c r="M14" s="115">
        <v>9.8000000000000004E-2</v>
      </c>
      <c r="N14" s="115">
        <v>0.08</v>
      </c>
      <c r="O14" s="115">
        <v>0.12000000000000001</v>
      </c>
      <c r="P14" s="115">
        <v>0.12</v>
      </c>
      <c r="Q14" s="115">
        <v>0.11600000000000001</v>
      </c>
      <c r="R14" s="115">
        <v>0.11599999999999999</v>
      </c>
      <c r="S14" s="115">
        <v>0.10199999999999999</v>
      </c>
      <c r="T14" s="115">
        <v>9.799999999999999E-2</v>
      </c>
      <c r="U14" s="115">
        <v>9.8000000000000004E-2</v>
      </c>
      <c r="V14" s="115">
        <v>0.08</v>
      </c>
      <c r="W14" s="115">
        <v>9.4E-2</v>
      </c>
      <c r="X14" s="115">
        <v>0.08</v>
      </c>
      <c r="Y14" s="115">
        <v>6.2E-2</v>
      </c>
      <c r="Z14" s="115">
        <v>7.5999999999999998E-2</v>
      </c>
      <c r="AA14" s="115">
        <v>5.7999999999999996E-2</v>
      </c>
      <c r="AB14" s="116">
        <v>0.04</v>
      </c>
      <c r="AC14" s="117">
        <v>1.2999999999999999E-2</v>
      </c>
      <c r="AD14" s="12"/>
      <c r="AF14" s="158" t="s">
        <v>168</v>
      </c>
      <c r="AG14" s="159" t="s">
        <v>165</v>
      </c>
      <c r="AJ14" s="96" t="s">
        <v>91</v>
      </c>
      <c r="AK14" s="87" t="s">
        <v>17</v>
      </c>
      <c r="AL14" s="75" t="s">
        <v>2</v>
      </c>
      <c r="AM14" s="88" t="s">
        <v>3</v>
      </c>
    </row>
    <row r="15" spans="1:39">
      <c r="A15" s="108" t="s">
        <v>137</v>
      </c>
      <c r="B15" s="109">
        <v>6.7000000000000004E-2</v>
      </c>
      <c r="C15" s="110">
        <v>4.9000000000000002E-2</v>
      </c>
      <c r="D15" s="110">
        <v>2.7E-2</v>
      </c>
      <c r="E15" s="111">
        <v>0</v>
      </c>
      <c r="F15" s="112">
        <v>0.04</v>
      </c>
      <c r="G15" s="110">
        <v>3.5999999999999997E-2</v>
      </c>
      <c r="H15" s="113">
        <v>0</v>
      </c>
      <c r="I15" s="109">
        <v>1.7999999999999999E-2</v>
      </c>
      <c r="J15" s="111">
        <v>0</v>
      </c>
      <c r="K15" s="114">
        <v>0.13800000000000001</v>
      </c>
      <c r="L15" s="115">
        <v>0.13400000000000001</v>
      </c>
      <c r="M15" s="115">
        <v>9.8000000000000004E-2</v>
      </c>
      <c r="N15" s="115">
        <v>0.08</v>
      </c>
      <c r="O15" s="115">
        <v>0.12000000000000001</v>
      </c>
      <c r="P15" s="115">
        <v>0.12</v>
      </c>
      <c r="Q15" s="115">
        <v>0.11600000000000001</v>
      </c>
      <c r="R15" s="115">
        <v>0.11599999999999999</v>
      </c>
      <c r="S15" s="115">
        <v>0.10199999999999999</v>
      </c>
      <c r="T15" s="115">
        <v>9.799999999999999E-2</v>
      </c>
      <c r="U15" s="115">
        <v>9.8000000000000004E-2</v>
      </c>
      <c r="V15" s="115">
        <v>0.08</v>
      </c>
      <c r="W15" s="115">
        <v>9.4E-2</v>
      </c>
      <c r="X15" s="115">
        <v>0.08</v>
      </c>
      <c r="Y15" s="115">
        <v>6.2E-2</v>
      </c>
      <c r="Z15" s="115">
        <v>7.5999999999999998E-2</v>
      </c>
      <c r="AA15" s="115">
        <v>5.7999999999999996E-2</v>
      </c>
      <c r="AB15" s="116">
        <v>0.04</v>
      </c>
      <c r="AC15" s="117">
        <v>1.2999999999999999E-2</v>
      </c>
      <c r="AD15" s="12"/>
      <c r="AF15" s="158" t="s">
        <v>169</v>
      </c>
      <c r="AG15" s="159" t="s">
        <v>165</v>
      </c>
      <c r="AJ15" s="96" t="s">
        <v>93</v>
      </c>
      <c r="AK15" s="87" t="s">
        <v>18</v>
      </c>
      <c r="AL15" s="75" t="s">
        <v>2</v>
      </c>
      <c r="AM15" s="88" t="s">
        <v>5</v>
      </c>
    </row>
    <row r="16" spans="1:39">
      <c r="A16" s="108" t="s">
        <v>138</v>
      </c>
      <c r="B16" s="109">
        <v>6.4000000000000001E-2</v>
      </c>
      <c r="C16" s="110">
        <v>4.7E-2</v>
      </c>
      <c r="D16" s="110">
        <v>2.5999999999999999E-2</v>
      </c>
      <c r="E16" s="111">
        <v>0</v>
      </c>
      <c r="F16" s="112">
        <v>1.7000000000000001E-2</v>
      </c>
      <c r="G16" s="110">
        <v>1.4999999999999999E-2</v>
      </c>
      <c r="H16" s="113">
        <v>0</v>
      </c>
      <c r="I16" s="109">
        <v>1.2999999999999999E-2</v>
      </c>
      <c r="J16" s="111">
        <v>0</v>
      </c>
      <c r="K16" s="114">
        <v>0.10299999999999999</v>
      </c>
      <c r="L16" s="115">
        <v>0.10099999999999999</v>
      </c>
      <c r="M16" s="115">
        <v>8.5999999999999993E-2</v>
      </c>
      <c r="N16" s="115">
        <v>6.8999999999999992E-2</v>
      </c>
      <c r="O16" s="118" t="s">
        <v>131</v>
      </c>
      <c r="P16" s="118" t="s">
        <v>131</v>
      </c>
      <c r="Q16" s="118" t="s">
        <v>131</v>
      </c>
      <c r="R16" s="118" t="s">
        <v>131</v>
      </c>
      <c r="S16" s="118" t="s">
        <v>131</v>
      </c>
      <c r="T16" s="118" t="s">
        <v>131</v>
      </c>
      <c r="U16" s="118" t="s">
        <v>131</v>
      </c>
      <c r="V16" s="118" t="s">
        <v>131</v>
      </c>
      <c r="W16" s="118" t="s">
        <v>131</v>
      </c>
      <c r="X16" s="118" t="s">
        <v>131</v>
      </c>
      <c r="Y16" s="118" t="s">
        <v>131</v>
      </c>
      <c r="Z16" s="118" t="s">
        <v>131</v>
      </c>
      <c r="AA16" s="118" t="s">
        <v>131</v>
      </c>
      <c r="AB16" s="119" t="s">
        <v>131</v>
      </c>
      <c r="AC16" s="117">
        <v>8.9999999999999993E-3</v>
      </c>
      <c r="AD16" s="12"/>
      <c r="AF16" s="158" t="s">
        <v>138</v>
      </c>
      <c r="AG16" s="159" t="s">
        <v>165</v>
      </c>
      <c r="AJ16" s="96" t="s">
        <v>95</v>
      </c>
      <c r="AK16" s="87" t="s">
        <v>18</v>
      </c>
      <c r="AL16" s="75" t="s">
        <v>2</v>
      </c>
      <c r="AM16" s="88" t="s">
        <v>3</v>
      </c>
    </row>
    <row r="17" spans="1:39">
      <c r="A17" s="108" t="s">
        <v>139</v>
      </c>
      <c r="B17" s="109">
        <v>6.4000000000000001E-2</v>
      </c>
      <c r="C17" s="110">
        <v>4.7E-2</v>
      </c>
      <c r="D17" s="110">
        <v>2.5999999999999999E-2</v>
      </c>
      <c r="E17" s="111">
        <v>0</v>
      </c>
      <c r="F17" s="112">
        <v>1.7000000000000001E-2</v>
      </c>
      <c r="G17" s="110">
        <v>1.4999999999999999E-2</v>
      </c>
      <c r="H17" s="113">
        <v>0</v>
      </c>
      <c r="I17" s="109">
        <v>1.2999999999999999E-2</v>
      </c>
      <c r="J17" s="111">
        <v>0</v>
      </c>
      <c r="K17" s="114">
        <v>0.10299999999999999</v>
      </c>
      <c r="L17" s="115">
        <v>0.10099999999999999</v>
      </c>
      <c r="M17" s="115">
        <v>8.5999999999999993E-2</v>
      </c>
      <c r="N17" s="115">
        <v>6.8999999999999992E-2</v>
      </c>
      <c r="O17" s="115">
        <v>0.09</v>
      </c>
      <c r="P17" s="115">
        <v>8.5999999999999993E-2</v>
      </c>
      <c r="Q17" s="115">
        <v>8.7999999999999995E-2</v>
      </c>
      <c r="R17" s="115">
        <v>8.3999999999999991E-2</v>
      </c>
      <c r="S17" s="115">
        <v>7.2999999999999995E-2</v>
      </c>
      <c r="T17" s="115">
        <v>7.0999999999999994E-2</v>
      </c>
      <c r="U17" s="115">
        <v>6.4999999999999988E-2</v>
      </c>
      <c r="V17" s="115">
        <v>7.2999999999999995E-2</v>
      </c>
      <c r="W17" s="115">
        <v>6.2999999999999987E-2</v>
      </c>
      <c r="X17" s="115">
        <v>5.1999999999999998E-2</v>
      </c>
      <c r="Y17" s="115">
        <v>5.6000000000000001E-2</v>
      </c>
      <c r="Z17" s="115">
        <v>4.9999999999999996E-2</v>
      </c>
      <c r="AA17" s="115">
        <v>4.8000000000000001E-2</v>
      </c>
      <c r="AB17" s="116">
        <v>3.4999999999999996E-2</v>
      </c>
      <c r="AC17" s="117">
        <v>8.9999999999999993E-3</v>
      </c>
      <c r="AD17" s="12"/>
      <c r="AF17" s="158" t="s">
        <v>170</v>
      </c>
      <c r="AG17" s="159" t="s">
        <v>165</v>
      </c>
      <c r="AJ17" s="95" t="s">
        <v>98</v>
      </c>
      <c r="AK17" s="87" t="s">
        <v>1</v>
      </c>
      <c r="AL17" s="75" t="s">
        <v>4</v>
      </c>
      <c r="AM17" s="88" t="s">
        <v>5</v>
      </c>
    </row>
    <row r="18" spans="1:39">
      <c r="A18" s="108" t="s">
        <v>140</v>
      </c>
      <c r="B18" s="109">
        <v>5.7000000000000002E-2</v>
      </c>
      <c r="C18" s="110">
        <v>4.1000000000000002E-2</v>
      </c>
      <c r="D18" s="110">
        <v>2.3E-2</v>
      </c>
      <c r="E18" s="111">
        <v>0</v>
      </c>
      <c r="F18" s="112">
        <v>1.7000000000000001E-2</v>
      </c>
      <c r="G18" s="110">
        <v>1.4999999999999999E-2</v>
      </c>
      <c r="H18" s="113">
        <v>0</v>
      </c>
      <c r="I18" s="109">
        <v>1.2999999999999999E-2</v>
      </c>
      <c r="J18" s="111">
        <v>0</v>
      </c>
      <c r="K18" s="114">
        <v>9.6000000000000002E-2</v>
      </c>
      <c r="L18" s="115">
        <v>9.4E-2</v>
      </c>
      <c r="M18" s="115">
        <v>7.9000000000000001E-2</v>
      </c>
      <c r="N18" s="115">
        <v>6.3E-2</v>
      </c>
      <c r="O18" s="115">
        <v>8.3000000000000004E-2</v>
      </c>
      <c r="P18" s="115">
        <v>0.08</v>
      </c>
      <c r="Q18" s="115">
        <v>8.1000000000000003E-2</v>
      </c>
      <c r="R18" s="115">
        <v>7.8E-2</v>
      </c>
      <c r="S18" s="115">
        <v>6.7000000000000004E-2</v>
      </c>
      <c r="T18" s="115">
        <v>6.5000000000000002E-2</v>
      </c>
      <c r="U18" s="115">
        <v>6.2E-2</v>
      </c>
      <c r="V18" s="115">
        <v>6.6000000000000003E-2</v>
      </c>
      <c r="W18" s="115">
        <v>0.06</v>
      </c>
      <c r="X18" s="115">
        <v>4.9000000000000002E-2</v>
      </c>
      <c r="Y18" s="115">
        <v>0.05</v>
      </c>
      <c r="Z18" s="115">
        <v>4.7E-2</v>
      </c>
      <c r="AA18" s="115">
        <v>4.4999999999999998E-2</v>
      </c>
      <c r="AB18" s="116">
        <v>3.2000000000000001E-2</v>
      </c>
      <c r="AC18" s="117">
        <v>8.9999999999999993E-3</v>
      </c>
      <c r="AD18" s="12"/>
      <c r="AF18" s="158" t="s">
        <v>171</v>
      </c>
      <c r="AG18" s="159" t="s">
        <v>165</v>
      </c>
      <c r="AJ18" s="95" t="s">
        <v>109</v>
      </c>
      <c r="AK18" s="87" t="s">
        <v>1</v>
      </c>
      <c r="AL18" s="75" t="s">
        <v>4</v>
      </c>
      <c r="AM18" s="88" t="s">
        <v>3</v>
      </c>
    </row>
    <row r="19" spans="1:39">
      <c r="A19" s="108" t="s">
        <v>141</v>
      </c>
      <c r="B19" s="109">
        <v>5.3999999999999999E-2</v>
      </c>
      <c r="C19" s="110">
        <v>0.04</v>
      </c>
      <c r="D19" s="110">
        <v>2.1999999999999999E-2</v>
      </c>
      <c r="E19" s="111">
        <v>0</v>
      </c>
      <c r="F19" s="112">
        <v>1.7000000000000001E-2</v>
      </c>
      <c r="G19" s="110">
        <v>1.4999999999999999E-2</v>
      </c>
      <c r="H19" s="113">
        <v>0</v>
      </c>
      <c r="I19" s="109">
        <v>1.2999999999999999E-2</v>
      </c>
      <c r="J19" s="111">
        <v>0</v>
      </c>
      <c r="K19" s="114">
        <v>9.2999999999999999E-2</v>
      </c>
      <c r="L19" s="115">
        <v>9.0999999999999998E-2</v>
      </c>
      <c r="M19" s="115">
        <v>7.5999999999999998E-2</v>
      </c>
      <c r="N19" s="115">
        <v>6.2E-2</v>
      </c>
      <c r="O19" s="115">
        <v>0.08</v>
      </c>
      <c r="P19" s="115">
        <v>7.9000000000000001E-2</v>
      </c>
      <c r="Q19" s="115">
        <v>7.8E-2</v>
      </c>
      <c r="R19" s="115">
        <v>7.6999999999999999E-2</v>
      </c>
      <c r="S19" s="115">
        <v>6.6000000000000003E-2</v>
      </c>
      <c r="T19" s="115">
        <v>6.4000000000000001E-2</v>
      </c>
      <c r="U19" s="115">
        <v>6.0999999999999999E-2</v>
      </c>
      <c r="V19" s="115">
        <v>6.3E-2</v>
      </c>
      <c r="W19" s="115">
        <v>5.8999999999999997E-2</v>
      </c>
      <c r="X19" s="115">
        <v>4.8000000000000001E-2</v>
      </c>
      <c r="Y19" s="115">
        <v>4.9000000000000002E-2</v>
      </c>
      <c r="Z19" s="115">
        <v>4.5999999999999999E-2</v>
      </c>
      <c r="AA19" s="115">
        <v>4.3999999999999997E-2</v>
      </c>
      <c r="AB19" s="116">
        <v>3.1E-2</v>
      </c>
      <c r="AC19" s="117">
        <v>8.9999999999999993E-3</v>
      </c>
      <c r="AD19" s="12"/>
      <c r="AF19" s="158" t="s">
        <v>172</v>
      </c>
      <c r="AG19" s="159" t="s">
        <v>165</v>
      </c>
      <c r="AJ19" s="96" t="s">
        <v>101</v>
      </c>
      <c r="AK19" s="87" t="s">
        <v>17</v>
      </c>
      <c r="AL19" s="75" t="s">
        <v>4</v>
      </c>
      <c r="AM19" s="88" t="s">
        <v>5</v>
      </c>
    </row>
    <row r="20" spans="1:39">
      <c r="A20" s="108" t="s">
        <v>142</v>
      </c>
      <c r="B20" s="109">
        <v>6.4000000000000001E-2</v>
      </c>
      <c r="C20" s="110">
        <v>4.7E-2</v>
      </c>
      <c r="D20" s="110">
        <v>2.5999999999999999E-2</v>
      </c>
      <c r="E20" s="111">
        <v>0</v>
      </c>
      <c r="F20" s="112">
        <v>1.7000000000000001E-2</v>
      </c>
      <c r="G20" s="118" t="s">
        <v>131</v>
      </c>
      <c r="H20" s="113">
        <v>0</v>
      </c>
      <c r="I20" s="109">
        <v>1.2999999999999999E-2</v>
      </c>
      <c r="J20" s="111">
        <v>0</v>
      </c>
      <c r="K20" s="114">
        <v>0.10299999999999999</v>
      </c>
      <c r="L20" s="118" t="s">
        <v>131</v>
      </c>
      <c r="M20" s="115">
        <v>8.5999999999999993E-2</v>
      </c>
      <c r="N20" s="115">
        <v>6.8999999999999992E-2</v>
      </c>
      <c r="O20" s="115">
        <v>0.09</v>
      </c>
      <c r="P20" s="115">
        <v>8.5999999999999993E-2</v>
      </c>
      <c r="Q20" s="118" t="s">
        <v>131</v>
      </c>
      <c r="R20" s="118" t="s">
        <v>131</v>
      </c>
      <c r="S20" s="115">
        <v>7.2999999999999995E-2</v>
      </c>
      <c r="T20" s="118" t="s">
        <v>131</v>
      </c>
      <c r="U20" s="115">
        <v>6.4999999999999988E-2</v>
      </c>
      <c r="V20" s="115">
        <v>7.2999999999999995E-2</v>
      </c>
      <c r="W20" s="118" t="s">
        <v>131</v>
      </c>
      <c r="X20" s="115">
        <v>5.1999999999999998E-2</v>
      </c>
      <c r="Y20" s="115">
        <v>5.6000000000000001E-2</v>
      </c>
      <c r="Z20" s="118" t="s">
        <v>131</v>
      </c>
      <c r="AA20" s="115">
        <v>4.8000000000000001E-2</v>
      </c>
      <c r="AB20" s="116">
        <v>3.4999999999999996E-2</v>
      </c>
      <c r="AC20" s="117">
        <v>8.9999999999999993E-3</v>
      </c>
      <c r="AD20" s="12"/>
      <c r="AF20" s="158" t="s">
        <v>142</v>
      </c>
      <c r="AG20" s="159" t="s">
        <v>190</v>
      </c>
      <c r="AJ20" s="96" t="s">
        <v>103</v>
      </c>
      <c r="AK20" s="87" t="s">
        <v>17</v>
      </c>
      <c r="AL20" s="75" t="s">
        <v>4</v>
      </c>
      <c r="AM20" s="88" t="s">
        <v>3</v>
      </c>
    </row>
    <row r="21" spans="1:39">
      <c r="A21" s="108" t="s">
        <v>143</v>
      </c>
      <c r="B21" s="109">
        <v>6.4000000000000001E-2</v>
      </c>
      <c r="C21" s="110">
        <v>4.7E-2</v>
      </c>
      <c r="D21" s="110">
        <v>2.5999999999999999E-2</v>
      </c>
      <c r="E21" s="111">
        <v>0</v>
      </c>
      <c r="F21" s="112">
        <v>1.7000000000000001E-2</v>
      </c>
      <c r="G21" s="110">
        <v>1.4999999999999999E-2</v>
      </c>
      <c r="H21" s="113">
        <v>0</v>
      </c>
      <c r="I21" s="109">
        <v>1.2999999999999999E-2</v>
      </c>
      <c r="J21" s="111">
        <v>0</v>
      </c>
      <c r="K21" s="114">
        <v>0.10299999999999999</v>
      </c>
      <c r="L21" s="115">
        <v>0.10099999999999999</v>
      </c>
      <c r="M21" s="115">
        <v>8.5999999999999993E-2</v>
      </c>
      <c r="N21" s="115">
        <v>6.8999999999999992E-2</v>
      </c>
      <c r="O21" s="115">
        <v>0.09</v>
      </c>
      <c r="P21" s="115">
        <v>8.5999999999999993E-2</v>
      </c>
      <c r="Q21" s="115">
        <v>8.7999999999999995E-2</v>
      </c>
      <c r="R21" s="115">
        <v>8.3999999999999991E-2</v>
      </c>
      <c r="S21" s="115">
        <v>7.2999999999999995E-2</v>
      </c>
      <c r="T21" s="115">
        <v>7.0999999999999994E-2</v>
      </c>
      <c r="U21" s="115">
        <v>6.4999999999999988E-2</v>
      </c>
      <c r="V21" s="115">
        <v>7.2999999999999995E-2</v>
      </c>
      <c r="W21" s="115">
        <v>6.2999999999999987E-2</v>
      </c>
      <c r="X21" s="115">
        <v>5.1999999999999998E-2</v>
      </c>
      <c r="Y21" s="115">
        <v>5.6000000000000001E-2</v>
      </c>
      <c r="Z21" s="115">
        <v>4.9999999999999996E-2</v>
      </c>
      <c r="AA21" s="115">
        <v>4.8000000000000001E-2</v>
      </c>
      <c r="AB21" s="116">
        <v>3.4999999999999996E-2</v>
      </c>
      <c r="AC21" s="117">
        <v>8.9999999999999993E-3</v>
      </c>
      <c r="AD21" s="12"/>
      <c r="AF21" s="158" t="s">
        <v>143</v>
      </c>
      <c r="AG21" s="159" t="s">
        <v>165</v>
      </c>
      <c r="AJ21" s="96" t="s">
        <v>104</v>
      </c>
      <c r="AK21" s="87" t="s">
        <v>18</v>
      </c>
      <c r="AL21" s="75" t="s">
        <v>4</v>
      </c>
      <c r="AM21" s="88" t="s">
        <v>5</v>
      </c>
    </row>
    <row r="22" spans="1:39" ht="19.5" thickBot="1">
      <c r="A22" s="108" t="s">
        <v>144</v>
      </c>
      <c r="B22" s="109">
        <v>8.5999999999999993E-2</v>
      </c>
      <c r="C22" s="110">
        <v>6.3E-2</v>
      </c>
      <c r="D22" s="110">
        <v>3.5000000000000003E-2</v>
      </c>
      <c r="E22" s="111">
        <v>0</v>
      </c>
      <c r="F22" s="112">
        <v>1.9E-2</v>
      </c>
      <c r="G22" s="110">
        <v>1.6E-2</v>
      </c>
      <c r="H22" s="113">
        <v>0</v>
      </c>
      <c r="I22" s="109">
        <v>2.5999999999999999E-2</v>
      </c>
      <c r="J22" s="111">
        <v>0</v>
      </c>
      <c r="K22" s="114">
        <v>0.14700000000000002</v>
      </c>
      <c r="L22" s="115">
        <v>0.14400000000000002</v>
      </c>
      <c r="M22" s="115">
        <v>0.128</v>
      </c>
      <c r="N22" s="115">
        <v>0.105</v>
      </c>
      <c r="O22" s="115">
        <v>0.121</v>
      </c>
      <c r="P22" s="115">
        <v>0.124</v>
      </c>
      <c r="Q22" s="115">
        <v>0.11799999999999999</v>
      </c>
      <c r="R22" s="115">
        <v>0.121</v>
      </c>
      <c r="S22" s="115">
        <v>9.8000000000000004E-2</v>
      </c>
      <c r="T22" s="115">
        <v>9.5000000000000001E-2</v>
      </c>
      <c r="U22" s="115">
        <v>9.6000000000000002E-2</v>
      </c>
      <c r="V22" s="115">
        <v>0.10199999999999999</v>
      </c>
      <c r="W22" s="115">
        <v>9.2999999999999999E-2</v>
      </c>
      <c r="X22" s="115">
        <v>7.0000000000000007E-2</v>
      </c>
      <c r="Y22" s="115">
        <v>7.9000000000000001E-2</v>
      </c>
      <c r="Z22" s="115">
        <v>6.7000000000000004E-2</v>
      </c>
      <c r="AA22" s="115">
        <v>7.6999999999999999E-2</v>
      </c>
      <c r="AB22" s="116">
        <v>5.1000000000000004E-2</v>
      </c>
      <c r="AC22" s="117">
        <v>1.6E-2</v>
      </c>
      <c r="AD22" s="12"/>
      <c r="AF22" s="158" t="s">
        <v>144</v>
      </c>
      <c r="AG22" s="159" t="s">
        <v>165</v>
      </c>
      <c r="AJ22" s="97" t="s">
        <v>106</v>
      </c>
      <c r="AK22" s="89" t="s">
        <v>18</v>
      </c>
      <c r="AL22" s="90" t="s">
        <v>4</v>
      </c>
      <c r="AM22" s="91" t="s">
        <v>3</v>
      </c>
    </row>
    <row r="23" spans="1:39">
      <c r="A23" s="108" t="s">
        <v>145</v>
      </c>
      <c r="B23" s="109">
        <v>8.5999999999999993E-2</v>
      </c>
      <c r="C23" s="110">
        <v>6.3E-2</v>
      </c>
      <c r="D23" s="110">
        <v>3.5000000000000003E-2</v>
      </c>
      <c r="E23" s="111">
        <v>0</v>
      </c>
      <c r="F23" s="112">
        <v>1.9E-2</v>
      </c>
      <c r="G23" s="110">
        <v>1.6E-2</v>
      </c>
      <c r="H23" s="113">
        <v>0</v>
      </c>
      <c r="I23" s="109">
        <v>2.5999999999999999E-2</v>
      </c>
      <c r="J23" s="111">
        <v>0</v>
      </c>
      <c r="K23" s="114">
        <v>0.14700000000000002</v>
      </c>
      <c r="L23" s="115">
        <v>0.14400000000000002</v>
      </c>
      <c r="M23" s="115">
        <v>0.128</v>
      </c>
      <c r="N23" s="115">
        <v>0.105</v>
      </c>
      <c r="O23" s="115">
        <v>0.121</v>
      </c>
      <c r="P23" s="115">
        <v>0.124</v>
      </c>
      <c r="Q23" s="115">
        <v>0.11799999999999999</v>
      </c>
      <c r="R23" s="115">
        <v>0.121</v>
      </c>
      <c r="S23" s="115">
        <v>9.8000000000000004E-2</v>
      </c>
      <c r="T23" s="115">
        <v>9.5000000000000001E-2</v>
      </c>
      <c r="U23" s="115">
        <v>9.6000000000000002E-2</v>
      </c>
      <c r="V23" s="115">
        <v>0.10199999999999999</v>
      </c>
      <c r="W23" s="115">
        <v>9.2999999999999999E-2</v>
      </c>
      <c r="X23" s="115">
        <v>7.0000000000000007E-2</v>
      </c>
      <c r="Y23" s="115">
        <v>7.9000000000000001E-2</v>
      </c>
      <c r="Z23" s="115">
        <v>6.7000000000000004E-2</v>
      </c>
      <c r="AA23" s="115">
        <v>7.6999999999999999E-2</v>
      </c>
      <c r="AB23" s="116">
        <v>5.1000000000000004E-2</v>
      </c>
      <c r="AC23" s="117">
        <v>1.6E-2</v>
      </c>
      <c r="AD23" s="12"/>
      <c r="AF23" s="158" t="s">
        <v>145</v>
      </c>
      <c r="AG23" s="159" t="s">
        <v>165</v>
      </c>
    </row>
    <row r="24" spans="1:39">
      <c r="A24" s="108" t="s">
        <v>146</v>
      </c>
      <c r="B24" s="109">
        <v>0.15</v>
      </c>
      <c r="C24" s="110">
        <v>0.11</v>
      </c>
      <c r="D24" s="110">
        <v>6.0999999999999999E-2</v>
      </c>
      <c r="E24" s="111">
        <v>0</v>
      </c>
      <c r="F24" s="112">
        <v>1.9E-2</v>
      </c>
      <c r="G24" s="110">
        <v>1.6E-2</v>
      </c>
      <c r="H24" s="113">
        <v>0</v>
      </c>
      <c r="I24" s="109">
        <v>2.5999999999999999E-2</v>
      </c>
      <c r="J24" s="111">
        <v>0</v>
      </c>
      <c r="K24" s="114">
        <v>0.21099999999999997</v>
      </c>
      <c r="L24" s="115">
        <v>0.20799999999999996</v>
      </c>
      <c r="M24" s="115">
        <v>0.192</v>
      </c>
      <c r="N24" s="115">
        <v>0.15200000000000002</v>
      </c>
      <c r="O24" s="115">
        <v>0.185</v>
      </c>
      <c r="P24" s="115">
        <v>0.17099999999999999</v>
      </c>
      <c r="Q24" s="115">
        <v>0.182</v>
      </c>
      <c r="R24" s="115">
        <v>0.16799999999999998</v>
      </c>
      <c r="S24" s="115">
        <v>0.14500000000000002</v>
      </c>
      <c r="T24" s="115">
        <v>0.14200000000000002</v>
      </c>
      <c r="U24" s="115">
        <v>0.122</v>
      </c>
      <c r="V24" s="115">
        <v>0.16599999999999998</v>
      </c>
      <c r="W24" s="115">
        <v>0.11899999999999999</v>
      </c>
      <c r="X24" s="115">
        <v>9.6000000000000002E-2</v>
      </c>
      <c r="Y24" s="115">
        <v>0.126</v>
      </c>
      <c r="Z24" s="115">
        <v>9.2999999999999999E-2</v>
      </c>
      <c r="AA24" s="115">
        <v>0.10299999999999999</v>
      </c>
      <c r="AB24" s="116">
        <v>7.6999999999999999E-2</v>
      </c>
      <c r="AC24" s="117">
        <v>1.6E-2</v>
      </c>
      <c r="AD24" s="12"/>
      <c r="AF24" s="158" t="s">
        <v>146</v>
      </c>
      <c r="AG24" s="159" t="s">
        <v>165</v>
      </c>
    </row>
    <row r="25" spans="1:39">
      <c r="A25" s="108" t="s">
        <v>147</v>
      </c>
      <c r="B25" s="109">
        <v>8.1000000000000003E-2</v>
      </c>
      <c r="C25" s="110">
        <v>5.8999999999999997E-2</v>
      </c>
      <c r="D25" s="110">
        <v>3.3000000000000002E-2</v>
      </c>
      <c r="E25" s="111">
        <v>0</v>
      </c>
      <c r="F25" s="112">
        <v>1.2999999999999999E-2</v>
      </c>
      <c r="G25" s="110">
        <v>0.01</v>
      </c>
      <c r="H25" s="113">
        <v>0</v>
      </c>
      <c r="I25" s="109">
        <v>0.02</v>
      </c>
      <c r="J25" s="111">
        <v>0</v>
      </c>
      <c r="K25" s="114">
        <v>0.13100000000000001</v>
      </c>
      <c r="L25" s="115">
        <v>0.128</v>
      </c>
      <c r="M25" s="115">
        <v>0.11800000000000001</v>
      </c>
      <c r="N25" s="115">
        <v>9.6000000000000002E-2</v>
      </c>
      <c r="O25" s="115">
        <v>0.111</v>
      </c>
      <c r="P25" s="115">
        <v>0.109</v>
      </c>
      <c r="Q25" s="115">
        <v>0.108</v>
      </c>
      <c r="R25" s="115">
        <v>0.106</v>
      </c>
      <c r="S25" s="115">
        <v>8.8999999999999996E-2</v>
      </c>
      <c r="T25" s="115">
        <v>8.5999999999999993E-2</v>
      </c>
      <c r="U25" s="115">
        <v>8.3000000000000004E-2</v>
      </c>
      <c r="V25" s="115">
        <v>9.8000000000000004E-2</v>
      </c>
      <c r="W25" s="115">
        <v>0.08</v>
      </c>
      <c r="X25" s="115">
        <v>6.3E-2</v>
      </c>
      <c r="Y25" s="115">
        <v>7.5999999999999998E-2</v>
      </c>
      <c r="Z25" s="115">
        <v>6.0000000000000005E-2</v>
      </c>
      <c r="AA25" s="115">
        <v>7.0000000000000007E-2</v>
      </c>
      <c r="AB25" s="116">
        <v>0.05</v>
      </c>
      <c r="AC25" s="117">
        <v>1.7000000000000001E-2</v>
      </c>
      <c r="AD25" s="12"/>
      <c r="AF25" s="158" t="s">
        <v>173</v>
      </c>
      <c r="AG25" s="159" t="s">
        <v>165</v>
      </c>
    </row>
    <row r="26" spans="1:39">
      <c r="A26" s="108" t="s">
        <v>148</v>
      </c>
      <c r="B26" s="109">
        <v>0.126</v>
      </c>
      <c r="C26" s="110">
        <v>9.1999999999999998E-2</v>
      </c>
      <c r="D26" s="110">
        <v>5.0999999999999997E-2</v>
      </c>
      <c r="E26" s="111">
        <v>0</v>
      </c>
      <c r="F26" s="112">
        <v>1.2999999999999999E-2</v>
      </c>
      <c r="G26" s="110">
        <v>0.01</v>
      </c>
      <c r="H26" s="113">
        <v>0</v>
      </c>
      <c r="I26" s="109">
        <v>0.02</v>
      </c>
      <c r="J26" s="111">
        <v>0</v>
      </c>
      <c r="K26" s="114">
        <v>0.17599999999999999</v>
      </c>
      <c r="L26" s="115">
        <v>0.17299999999999999</v>
      </c>
      <c r="M26" s="115">
        <v>0.16299999999999998</v>
      </c>
      <c r="N26" s="115">
        <v>0.129</v>
      </c>
      <c r="O26" s="115">
        <v>0.15600000000000003</v>
      </c>
      <c r="P26" s="115">
        <v>0.14200000000000002</v>
      </c>
      <c r="Q26" s="115">
        <v>0.15300000000000002</v>
      </c>
      <c r="R26" s="115">
        <v>0.13900000000000001</v>
      </c>
      <c r="S26" s="115">
        <v>0.122</v>
      </c>
      <c r="T26" s="115">
        <v>0.11899999999999999</v>
      </c>
      <c r="U26" s="115">
        <v>0.10100000000000001</v>
      </c>
      <c r="V26" s="115">
        <v>0.14300000000000002</v>
      </c>
      <c r="W26" s="115">
        <v>9.8000000000000004E-2</v>
      </c>
      <c r="X26" s="115">
        <v>8.1000000000000003E-2</v>
      </c>
      <c r="Y26" s="115">
        <v>0.109</v>
      </c>
      <c r="Z26" s="115">
        <v>7.8E-2</v>
      </c>
      <c r="AA26" s="115">
        <v>8.7999999999999995E-2</v>
      </c>
      <c r="AB26" s="116">
        <v>6.8000000000000005E-2</v>
      </c>
      <c r="AC26" s="117">
        <v>1.7000000000000001E-2</v>
      </c>
      <c r="AD26" s="12"/>
      <c r="AF26" s="158" t="s">
        <v>174</v>
      </c>
      <c r="AG26" s="159" t="s">
        <v>165</v>
      </c>
    </row>
    <row r="27" spans="1:39">
      <c r="A27" s="108" t="s">
        <v>149</v>
      </c>
      <c r="B27" s="109">
        <v>8.4000000000000005E-2</v>
      </c>
      <c r="C27" s="110">
        <v>6.0999999999999999E-2</v>
      </c>
      <c r="D27" s="110">
        <v>3.4000000000000002E-2</v>
      </c>
      <c r="E27" s="111">
        <v>0</v>
      </c>
      <c r="F27" s="112">
        <v>1.2999999999999999E-2</v>
      </c>
      <c r="G27" s="110">
        <v>0.01</v>
      </c>
      <c r="H27" s="113">
        <v>0</v>
      </c>
      <c r="I27" s="109">
        <v>0.02</v>
      </c>
      <c r="J27" s="111">
        <v>0</v>
      </c>
      <c r="K27" s="114">
        <v>0.13400000000000001</v>
      </c>
      <c r="L27" s="115">
        <v>0.13100000000000001</v>
      </c>
      <c r="M27" s="115">
        <v>0.12100000000000001</v>
      </c>
      <c r="N27" s="115">
        <v>9.8000000000000004E-2</v>
      </c>
      <c r="O27" s="115">
        <v>0.114</v>
      </c>
      <c r="P27" s="115">
        <v>0.111</v>
      </c>
      <c r="Q27" s="115">
        <v>0.111</v>
      </c>
      <c r="R27" s="115">
        <v>0.108</v>
      </c>
      <c r="S27" s="115">
        <v>9.0999999999999998E-2</v>
      </c>
      <c r="T27" s="115">
        <v>8.7999999999999995E-2</v>
      </c>
      <c r="U27" s="115">
        <v>8.4000000000000005E-2</v>
      </c>
      <c r="V27" s="115">
        <v>0.10100000000000001</v>
      </c>
      <c r="W27" s="115">
        <v>8.1000000000000003E-2</v>
      </c>
      <c r="X27" s="115">
        <v>6.4000000000000001E-2</v>
      </c>
      <c r="Y27" s="115">
        <v>7.8E-2</v>
      </c>
      <c r="Z27" s="115">
        <v>6.1000000000000006E-2</v>
      </c>
      <c r="AA27" s="115">
        <v>7.1000000000000008E-2</v>
      </c>
      <c r="AB27" s="116">
        <v>5.1000000000000004E-2</v>
      </c>
      <c r="AC27" s="117">
        <v>1.7000000000000001E-2</v>
      </c>
      <c r="AD27" s="12"/>
      <c r="AF27" s="158" t="s">
        <v>175</v>
      </c>
      <c r="AG27" s="159" t="s">
        <v>165</v>
      </c>
    </row>
    <row r="28" spans="1:39">
      <c r="A28" s="108" t="s">
        <v>150</v>
      </c>
      <c r="B28" s="120">
        <v>8.1000000000000003E-2</v>
      </c>
      <c r="C28" s="121">
        <v>5.8999999999999997E-2</v>
      </c>
      <c r="D28" s="121">
        <v>3.3000000000000002E-2</v>
      </c>
      <c r="E28" s="111">
        <v>0</v>
      </c>
      <c r="F28" s="122">
        <v>1.0999999999999999E-2</v>
      </c>
      <c r="G28" s="118" t="s">
        <v>131</v>
      </c>
      <c r="H28" s="113">
        <v>0</v>
      </c>
      <c r="I28" s="120">
        <v>0.02</v>
      </c>
      <c r="J28" s="111">
        <v>0</v>
      </c>
      <c r="K28" s="123">
        <v>0.129</v>
      </c>
      <c r="L28" s="118" t="s">
        <v>131</v>
      </c>
      <c r="M28" s="124">
        <v>0.11800000000000001</v>
      </c>
      <c r="N28" s="124">
        <v>9.6000000000000002E-2</v>
      </c>
      <c r="O28" s="124">
        <v>0.109</v>
      </c>
      <c r="P28" s="124">
        <v>0.107</v>
      </c>
      <c r="Q28" s="118" t="s">
        <v>131</v>
      </c>
      <c r="R28" s="118" t="s">
        <v>131</v>
      </c>
      <c r="S28" s="124">
        <v>8.6999999999999994E-2</v>
      </c>
      <c r="T28" s="118" t="s">
        <v>131</v>
      </c>
      <c r="U28" s="124">
        <v>8.1000000000000003E-2</v>
      </c>
      <c r="V28" s="124">
        <v>9.8000000000000004E-2</v>
      </c>
      <c r="W28" s="118" t="s">
        <v>131</v>
      </c>
      <c r="X28" s="124">
        <v>6.0999999999999999E-2</v>
      </c>
      <c r="Y28" s="124">
        <v>7.5999999999999998E-2</v>
      </c>
      <c r="Z28" s="118" t="s">
        <v>131</v>
      </c>
      <c r="AA28" s="124">
        <v>7.0000000000000007E-2</v>
      </c>
      <c r="AB28" s="125">
        <v>0.05</v>
      </c>
      <c r="AC28" s="117">
        <v>1.7000000000000001E-2</v>
      </c>
      <c r="AD28" s="12"/>
      <c r="AF28" s="158" t="s">
        <v>176</v>
      </c>
      <c r="AG28" s="159" t="s">
        <v>190</v>
      </c>
    </row>
    <row r="29" spans="1:39" ht="18.75" customHeight="1">
      <c r="A29" s="108" t="s">
        <v>151</v>
      </c>
      <c r="B29" s="120">
        <v>8.1000000000000003E-2</v>
      </c>
      <c r="C29" s="121">
        <v>5.8999999999999997E-2</v>
      </c>
      <c r="D29" s="121">
        <v>3.3000000000000002E-2</v>
      </c>
      <c r="E29" s="111">
        <v>0</v>
      </c>
      <c r="F29" s="122">
        <v>1.0999999999999999E-2</v>
      </c>
      <c r="G29" s="118" t="s">
        <v>131</v>
      </c>
      <c r="H29" s="113">
        <v>0</v>
      </c>
      <c r="I29" s="120">
        <v>0.02</v>
      </c>
      <c r="J29" s="111">
        <v>0</v>
      </c>
      <c r="K29" s="123">
        <v>0.129</v>
      </c>
      <c r="L29" s="118" t="s">
        <v>131</v>
      </c>
      <c r="M29" s="124">
        <v>0.11800000000000001</v>
      </c>
      <c r="N29" s="124">
        <v>9.6000000000000002E-2</v>
      </c>
      <c r="O29" s="124">
        <v>0.109</v>
      </c>
      <c r="P29" s="124">
        <v>0.107</v>
      </c>
      <c r="Q29" s="118" t="s">
        <v>131</v>
      </c>
      <c r="R29" s="118" t="s">
        <v>131</v>
      </c>
      <c r="S29" s="124">
        <v>8.6999999999999994E-2</v>
      </c>
      <c r="T29" s="118" t="s">
        <v>131</v>
      </c>
      <c r="U29" s="124">
        <v>8.1000000000000003E-2</v>
      </c>
      <c r="V29" s="124">
        <v>9.8000000000000004E-2</v>
      </c>
      <c r="W29" s="118" t="s">
        <v>131</v>
      </c>
      <c r="X29" s="124">
        <v>6.0999999999999999E-2</v>
      </c>
      <c r="Y29" s="124">
        <v>7.5999999999999998E-2</v>
      </c>
      <c r="Z29" s="118" t="s">
        <v>131</v>
      </c>
      <c r="AA29" s="124">
        <v>7.0000000000000007E-2</v>
      </c>
      <c r="AB29" s="125">
        <v>0.05</v>
      </c>
      <c r="AC29" s="117">
        <v>1.7000000000000001E-2</v>
      </c>
      <c r="AD29" s="12"/>
      <c r="AF29" s="158" t="s">
        <v>177</v>
      </c>
      <c r="AG29" s="159" t="s">
        <v>190</v>
      </c>
    </row>
    <row r="30" spans="1:39" ht="18.75" customHeight="1">
      <c r="A30" s="108" t="s">
        <v>152</v>
      </c>
      <c r="B30" s="120">
        <v>9.9000000000000005E-2</v>
      </c>
      <c r="C30" s="121">
        <v>7.1999999999999995E-2</v>
      </c>
      <c r="D30" s="121">
        <v>0.04</v>
      </c>
      <c r="E30" s="111">
        <v>0</v>
      </c>
      <c r="F30" s="122">
        <v>4.2999999999999997E-2</v>
      </c>
      <c r="G30" s="121">
        <v>3.9E-2</v>
      </c>
      <c r="H30" s="113">
        <v>0</v>
      </c>
      <c r="I30" s="120">
        <v>3.7999999999999999E-2</v>
      </c>
      <c r="J30" s="111">
        <v>0</v>
      </c>
      <c r="K30" s="123">
        <v>0.21100000000000002</v>
      </c>
      <c r="L30" s="124">
        <v>0.20700000000000002</v>
      </c>
      <c r="M30" s="124">
        <v>0.16800000000000001</v>
      </c>
      <c r="N30" s="124">
        <v>0.14099999999999999</v>
      </c>
      <c r="O30" s="124">
        <v>0.17300000000000001</v>
      </c>
      <c r="P30" s="124">
        <v>0.184</v>
      </c>
      <c r="Q30" s="124">
        <v>0.16900000000000001</v>
      </c>
      <c r="R30" s="124">
        <v>0.18</v>
      </c>
      <c r="S30" s="124">
        <v>0.14599999999999999</v>
      </c>
      <c r="T30" s="124">
        <v>0.14199999999999999</v>
      </c>
      <c r="U30" s="124">
        <v>0.152</v>
      </c>
      <c r="V30" s="124">
        <v>0.13</v>
      </c>
      <c r="W30" s="124">
        <v>0.14799999999999999</v>
      </c>
      <c r="X30" s="124">
        <v>0.11399999999999999</v>
      </c>
      <c r="Y30" s="124">
        <v>0.10299999999999999</v>
      </c>
      <c r="Z30" s="124">
        <v>0.11</v>
      </c>
      <c r="AA30" s="124">
        <v>0.109</v>
      </c>
      <c r="AB30" s="125">
        <v>7.1000000000000008E-2</v>
      </c>
      <c r="AC30" s="117">
        <v>3.1E-2</v>
      </c>
      <c r="AD30" s="12"/>
      <c r="AF30" s="158" t="s">
        <v>178</v>
      </c>
      <c r="AG30" s="160" t="s">
        <v>165</v>
      </c>
    </row>
    <row r="31" spans="1:39" ht="19.5" thickBot="1">
      <c r="A31" s="126" t="s">
        <v>153</v>
      </c>
      <c r="B31" s="127">
        <v>7.9000000000000001E-2</v>
      </c>
      <c r="C31" s="128">
        <v>5.8000000000000003E-2</v>
      </c>
      <c r="D31" s="128">
        <v>3.2000000000000001E-2</v>
      </c>
      <c r="E31" s="129">
        <v>0</v>
      </c>
      <c r="F31" s="130">
        <v>4.2999999999999997E-2</v>
      </c>
      <c r="G31" s="128">
        <v>3.9E-2</v>
      </c>
      <c r="H31" s="131">
        <v>0</v>
      </c>
      <c r="I31" s="127">
        <v>3.7999999999999999E-2</v>
      </c>
      <c r="J31" s="129">
        <v>0</v>
      </c>
      <c r="K31" s="132">
        <v>0.191</v>
      </c>
      <c r="L31" s="133">
        <v>0.187</v>
      </c>
      <c r="M31" s="133">
        <v>0.14799999999999999</v>
      </c>
      <c r="N31" s="133">
        <v>0.127</v>
      </c>
      <c r="O31" s="133">
        <v>0.153</v>
      </c>
      <c r="P31" s="133">
        <v>0.17</v>
      </c>
      <c r="Q31" s="133">
        <v>0.14899999999999999</v>
      </c>
      <c r="R31" s="133">
        <v>0.16600000000000001</v>
      </c>
      <c r="S31" s="133">
        <v>0.13200000000000001</v>
      </c>
      <c r="T31" s="133">
        <v>0.128</v>
      </c>
      <c r="U31" s="133">
        <v>0.14399999999999999</v>
      </c>
      <c r="V31" s="133">
        <v>0.11</v>
      </c>
      <c r="W31" s="133">
        <v>0.14000000000000001</v>
      </c>
      <c r="X31" s="133">
        <v>0.106</v>
      </c>
      <c r="Y31" s="133">
        <v>8.8999999999999996E-2</v>
      </c>
      <c r="Z31" s="133">
        <v>0.10200000000000001</v>
      </c>
      <c r="AA31" s="133">
        <v>0.10100000000000001</v>
      </c>
      <c r="AB31" s="134">
        <v>6.3E-2</v>
      </c>
      <c r="AC31" s="135">
        <v>3.1E-2</v>
      </c>
      <c r="AD31" s="12"/>
      <c r="AF31" s="161" t="s">
        <v>179</v>
      </c>
      <c r="AG31" s="162" t="s">
        <v>165</v>
      </c>
    </row>
    <row r="32" spans="1:39" ht="19.5" thickTop="1">
      <c r="A32" s="136" t="s">
        <v>154</v>
      </c>
      <c r="B32" s="137">
        <v>6.1000000000000006E-2</v>
      </c>
      <c r="C32" s="138">
        <v>4.4000000000000004E-2</v>
      </c>
      <c r="D32" s="138">
        <v>2.5000000000000001E-2</v>
      </c>
      <c r="E32" s="139">
        <v>0</v>
      </c>
      <c r="F32" s="140">
        <v>1.7000000000000001E-2</v>
      </c>
      <c r="G32" s="141" t="s">
        <v>131</v>
      </c>
      <c r="H32" s="142">
        <v>0</v>
      </c>
      <c r="I32" s="137">
        <v>1.0999999999999999E-2</v>
      </c>
      <c r="J32" s="139">
        <v>0</v>
      </c>
      <c r="K32" s="143">
        <v>0.10100000000000001</v>
      </c>
      <c r="L32" s="141" t="s">
        <v>131</v>
      </c>
      <c r="M32" s="144">
        <v>8.4000000000000005E-2</v>
      </c>
      <c r="N32" s="144">
        <v>6.7000000000000004E-2</v>
      </c>
      <c r="O32" s="144">
        <v>9.0000000000000011E-2</v>
      </c>
      <c r="P32" s="144">
        <v>8.4000000000000005E-2</v>
      </c>
      <c r="Q32" s="141" t="s">
        <v>131</v>
      </c>
      <c r="R32" s="141" t="s">
        <v>131</v>
      </c>
      <c r="S32" s="144">
        <v>7.3000000000000009E-2</v>
      </c>
      <c r="T32" s="141" t="s">
        <v>131</v>
      </c>
      <c r="U32" s="144">
        <v>6.5000000000000002E-2</v>
      </c>
      <c r="V32" s="144">
        <v>7.3000000000000009E-2</v>
      </c>
      <c r="W32" s="141" t="s">
        <v>131</v>
      </c>
      <c r="X32" s="144">
        <v>5.4000000000000006E-2</v>
      </c>
      <c r="Y32" s="144">
        <v>5.6000000000000008E-2</v>
      </c>
      <c r="Z32" s="141" t="s">
        <v>131</v>
      </c>
      <c r="AA32" s="144">
        <v>4.8000000000000001E-2</v>
      </c>
      <c r="AB32" s="145">
        <v>3.7000000000000005E-2</v>
      </c>
      <c r="AC32" s="146">
        <v>1.2E-2</v>
      </c>
      <c r="AD32" s="12"/>
      <c r="AF32" s="163" t="s">
        <v>154</v>
      </c>
      <c r="AG32" s="159" t="s">
        <v>190</v>
      </c>
    </row>
    <row r="33" spans="1:33">
      <c r="A33" s="147" t="s">
        <v>155</v>
      </c>
      <c r="B33" s="120">
        <v>6.8000000000000005E-2</v>
      </c>
      <c r="C33" s="121">
        <v>0.05</v>
      </c>
      <c r="D33" s="121">
        <v>2.8000000000000001E-2</v>
      </c>
      <c r="E33" s="111">
        <v>0</v>
      </c>
      <c r="F33" s="122">
        <v>2.5999999999999999E-2</v>
      </c>
      <c r="G33" s="118" t="s">
        <v>131</v>
      </c>
      <c r="H33" s="113">
        <v>0</v>
      </c>
      <c r="I33" s="120">
        <v>1.7999999999999999E-2</v>
      </c>
      <c r="J33" s="111">
        <v>0</v>
      </c>
      <c r="K33" s="123">
        <v>0.125</v>
      </c>
      <c r="L33" s="118" t="s">
        <v>131</v>
      </c>
      <c r="M33" s="124">
        <v>9.9000000000000005E-2</v>
      </c>
      <c r="N33" s="124">
        <v>8.1000000000000003E-2</v>
      </c>
      <c r="O33" s="124">
        <v>0.107</v>
      </c>
      <c r="P33" s="124">
        <v>0.107</v>
      </c>
      <c r="Q33" s="118" t="s">
        <v>131</v>
      </c>
      <c r="R33" s="118" t="s">
        <v>131</v>
      </c>
      <c r="S33" s="124">
        <v>8.8999999999999996E-2</v>
      </c>
      <c r="T33" s="118" t="s">
        <v>131</v>
      </c>
      <c r="U33" s="124">
        <v>8.4999999999999992E-2</v>
      </c>
      <c r="V33" s="124">
        <v>8.1000000000000003E-2</v>
      </c>
      <c r="W33" s="118" t="s">
        <v>131</v>
      </c>
      <c r="X33" s="124">
        <v>6.7000000000000004E-2</v>
      </c>
      <c r="Y33" s="124">
        <v>6.3E-2</v>
      </c>
      <c r="Z33" s="118" t="s">
        <v>131</v>
      </c>
      <c r="AA33" s="124">
        <v>5.8999999999999997E-2</v>
      </c>
      <c r="AB33" s="125">
        <v>4.1000000000000002E-2</v>
      </c>
      <c r="AC33" s="117">
        <v>1.2999999999999999E-2</v>
      </c>
      <c r="AD33" s="12"/>
      <c r="AF33" s="158" t="s">
        <v>180</v>
      </c>
      <c r="AG33" s="159" t="s">
        <v>190</v>
      </c>
    </row>
    <row r="34" spans="1:33">
      <c r="A34" s="147" t="s">
        <v>156</v>
      </c>
      <c r="B34" s="120">
        <v>6.8000000000000005E-2</v>
      </c>
      <c r="C34" s="121">
        <v>0.05</v>
      </c>
      <c r="D34" s="121">
        <v>2.8000000000000001E-2</v>
      </c>
      <c r="E34" s="111">
        <v>0</v>
      </c>
      <c r="F34" s="122">
        <v>2.5999999999999999E-2</v>
      </c>
      <c r="G34" s="118" t="s">
        <v>131</v>
      </c>
      <c r="H34" s="113">
        <v>0</v>
      </c>
      <c r="I34" s="120">
        <v>1.7999999999999999E-2</v>
      </c>
      <c r="J34" s="111">
        <v>0</v>
      </c>
      <c r="K34" s="123">
        <v>0.125</v>
      </c>
      <c r="L34" s="118" t="s">
        <v>131</v>
      </c>
      <c r="M34" s="124">
        <v>9.9000000000000005E-2</v>
      </c>
      <c r="N34" s="124">
        <v>8.1000000000000003E-2</v>
      </c>
      <c r="O34" s="124">
        <v>0.107</v>
      </c>
      <c r="P34" s="124">
        <v>0.107</v>
      </c>
      <c r="Q34" s="118" t="s">
        <v>131</v>
      </c>
      <c r="R34" s="118" t="s">
        <v>131</v>
      </c>
      <c r="S34" s="124">
        <v>8.8999999999999996E-2</v>
      </c>
      <c r="T34" s="118" t="s">
        <v>131</v>
      </c>
      <c r="U34" s="124">
        <v>8.4999999999999992E-2</v>
      </c>
      <c r="V34" s="124">
        <v>8.1000000000000003E-2</v>
      </c>
      <c r="W34" s="118" t="s">
        <v>131</v>
      </c>
      <c r="X34" s="124">
        <v>6.7000000000000004E-2</v>
      </c>
      <c r="Y34" s="124">
        <v>6.3E-2</v>
      </c>
      <c r="Z34" s="118" t="s">
        <v>131</v>
      </c>
      <c r="AA34" s="124">
        <v>5.8999999999999997E-2</v>
      </c>
      <c r="AB34" s="125">
        <v>4.1000000000000002E-2</v>
      </c>
      <c r="AC34" s="117">
        <v>1.2999999999999999E-2</v>
      </c>
      <c r="AD34" s="12"/>
      <c r="AF34" s="158" t="s">
        <v>181</v>
      </c>
      <c r="AG34" s="159" t="s">
        <v>190</v>
      </c>
    </row>
    <row r="35" spans="1:33">
      <c r="A35" s="147" t="s">
        <v>157</v>
      </c>
      <c r="B35" s="120">
        <v>6.7000000000000004E-2</v>
      </c>
      <c r="C35" s="121">
        <v>4.9000000000000002E-2</v>
      </c>
      <c r="D35" s="121">
        <v>2.7E-2</v>
      </c>
      <c r="E35" s="111">
        <v>0</v>
      </c>
      <c r="F35" s="122">
        <v>1.7999999999999999E-2</v>
      </c>
      <c r="G35" s="118" t="s">
        <v>131</v>
      </c>
      <c r="H35" s="113">
        <v>0</v>
      </c>
      <c r="I35" s="120">
        <v>1.2999999999999999E-2</v>
      </c>
      <c r="J35" s="111">
        <v>0</v>
      </c>
      <c r="K35" s="123">
        <v>0.107</v>
      </c>
      <c r="L35" s="118" t="s">
        <v>131</v>
      </c>
      <c r="M35" s="124">
        <v>8.8999999999999996E-2</v>
      </c>
      <c r="N35" s="124">
        <v>7.0999999999999994E-2</v>
      </c>
      <c r="O35" s="124">
        <v>9.4E-2</v>
      </c>
      <c r="P35" s="124">
        <v>8.8999999999999996E-2</v>
      </c>
      <c r="Q35" s="118" t="s">
        <v>131</v>
      </c>
      <c r="R35" s="118" t="s">
        <v>131</v>
      </c>
      <c r="S35" s="124">
        <v>7.5999999999999998E-2</v>
      </c>
      <c r="T35" s="118" t="s">
        <v>131</v>
      </c>
      <c r="U35" s="124">
        <v>6.699999999999999E-2</v>
      </c>
      <c r="V35" s="124">
        <v>7.5999999999999998E-2</v>
      </c>
      <c r="W35" s="118" t="s">
        <v>131</v>
      </c>
      <c r="X35" s="124">
        <v>5.3999999999999999E-2</v>
      </c>
      <c r="Y35" s="124">
        <v>5.8000000000000003E-2</v>
      </c>
      <c r="Z35" s="118" t="s">
        <v>131</v>
      </c>
      <c r="AA35" s="124">
        <v>4.9000000000000002E-2</v>
      </c>
      <c r="AB35" s="125">
        <v>3.5999999999999997E-2</v>
      </c>
      <c r="AC35" s="117">
        <v>8.9999999999999993E-3</v>
      </c>
      <c r="AD35" s="12"/>
      <c r="AF35" s="158" t="s">
        <v>182</v>
      </c>
      <c r="AG35" s="159" t="s">
        <v>190</v>
      </c>
    </row>
    <row r="36" spans="1:33">
      <c r="A36" s="147" t="s">
        <v>158</v>
      </c>
      <c r="B36" s="120">
        <v>6.5000000000000002E-2</v>
      </c>
      <c r="C36" s="121">
        <v>4.7E-2</v>
      </c>
      <c r="D36" s="121">
        <v>2.6000000000000002E-2</v>
      </c>
      <c r="E36" s="111">
        <v>0</v>
      </c>
      <c r="F36" s="122">
        <v>1.7999999999999999E-2</v>
      </c>
      <c r="G36" s="118" t="s">
        <v>131</v>
      </c>
      <c r="H36" s="113">
        <v>0</v>
      </c>
      <c r="I36" s="120">
        <v>1.2999999999999999E-2</v>
      </c>
      <c r="J36" s="111">
        <v>0</v>
      </c>
      <c r="K36" s="123">
        <v>0.105</v>
      </c>
      <c r="L36" s="118" t="s">
        <v>131</v>
      </c>
      <c r="M36" s="124">
        <v>8.6999999999999994E-2</v>
      </c>
      <c r="N36" s="124">
        <v>6.8999999999999992E-2</v>
      </c>
      <c r="O36" s="124">
        <v>9.1999999999999998E-2</v>
      </c>
      <c r="P36" s="124">
        <v>8.6999999999999994E-2</v>
      </c>
      <c r="Q36" s="118" t="s">
        <v>131</v>
      </c>
      <c r="R36" s="118" t="s">
        <v>131</v>
      </c>
      <c r="S36" s="124">
        <v>7.3999999999999996E-2</v>
      </c>
      <c r="T36" s="118" t="s">
        <v>131</v>
      </c>
      <c r="U36" s="124">
        <v>6.5999999999999989E-2</v>
      </c>
      <c r="V36" s="124">
        <v>7.3999999999999996E-2</v>
      </c>
      <c r="W36" s="118" t="s">
        <v>131</v>
      </c>
      <c r="X36" s="124">
        <v>5.2999999999999999E-2</v>
      </c>
      <c r="Y36" s="124">
        <v>5.6000000000000001E-2</v>
      </c>
      <c r="Z36" s="118" t="s">
        <v>131</v>
      </c>
      <c r="AA36" s="124">
        <v>4.8000000000000001E-2</v>
      </c>
      <c r="AB36" s="125">
        <v>3.5000000000000003E-2</v>
      </c>
      <c r="AC36" s="117">
        <v>8.9999999999999993E-3</v>
      </c>
      <c r="AD36" s="12"/>
      <c r="AF36" s="158" t="s">
        <v>183</v>
      </c>
      <c r="AG36" s="159" t="s">
        <v>190</v>
      </c>
    </row>
    <row r="37" spans="1:33" ht="19.5" thickBot="1">
      <c r="A37" s="147" t="s">
        <v>159</v>
      </c>
      <c r="B37" s="148">
        <v>6.4000000000000001E-2</v>
      </c>
      <c r="C37" s="149">
        <v>4.7E-2</v>
      </c>
      <c r="D37" s="149">
        <v>2.6000000000000002E-2</v>
      </c>
      <c r="E37" s="150">
        <v>0</v>
      </c>
      <c r="F37" s="151">
        <v>1.7999999999999999E-2</v>
      </c>
      <c r="G37" s="152" t="s">
        <v>131</v>
      </c>
      <c r="H37" s="153">
        <v>0</v>
      </c>
      <c r="I37" s="148">
        <v>1.2999999999999999E-2</v>
      </c>
      <c r="J37" s="150">
        <v>0</v>
      </c>
      <c r="K37" s="154">
        <v>0.104</v>
      </c>
      <c r="L37" s="152" t="s">
        <v>131</v>
      </c>
      <c r="M37" s="155">
        <v>8.5999999999999993E-2</v>
      </c>
      <c r="N37" s="155">
        <v>6.8999999999999992E-2</v>
      </c>
      <c r="O37" s="155">
        <v>9.0999999999999998E-2</v>
      </c>
      <c r="P37" s="155">
        <v>8.6999999999999994E-2</v>
      </c>
      <c r="Q37" s="152" t="s">
        <v>131</v>
      </c>
      <c r="R37" s="152" t="s">
        <v>131</v>
      </c>
      <c r="S37" s="155">
        <v>7.3999999999999996E-2</v>
      </c>
      <c r="T37" s="152" t="s">
        <v>131</v>
      </c>
      <c r="U37" s="155">
        <v>6.5999999999999989E-2</v>
      </c>
      <c r="V37" s="155">
        <v>7.2999999999999995E-2</v>
      </c>
      <c r="W37" s="152" t="s">
        <v>131</v>
      </c>
      <c r="X37" s="155">
        <v>5.2999999999999999E-2</v>
      </c>
      <c r="Y37" s="155">
        <v>5.6000000000000001E-2</v>
      </c>
      <c r="Z37" s="152" t="s">
        <v>131</v>
      </c>
      <c r="AA37" s="155">
        <v>4.8000000000000001E-2</v>
      </c>
      <c r="AB37" s="156">
        <v>3.5000000000000003E-2</v>
      </c>
      <c r="AC37" s="157">
        <v>8.9999999999999993E-3</v>
      </c>
      <c r="AD37" s="12"/>
      <c r="AF37" s="164" t="s">
        <v>184</v>
      </c>
      <c r="AG37" s="165" t="s">
        <v>190</v>
      </c>
    </row>
    <row r="38" spans="1:33">
      <c r="K38" s="12"/>
      <c r="L38" s="12"/>
      <c r="M38" s="12"/>
      <c r="N38" s="12"/>
      <c r="O38" s="12"/>
      <c r="P38" s="12"/>
      <c r="Q38" s="12"/>
      <c r="R38" s="12"/>
      <c r="S38" s="12"/>
      <c r="T38" s="12"/>
      <c r="U38" s="12"/>
      <c r="V38" s="12"/>
      <c r="W38" s="12"/>
      <c r="X38" s="12"/>
      <c r="Y38" s="12"/>
      <c r="Z38" s="12"/>
      <c r="AA38" s="12"/>
      <c r="AB38" s="12"/>
      <c r="AC38" s="12"/>
      <c r="AD38" s="12"/>
    </row>
    <row r="39" spans="1:33">
      <c r="K39" s="12"/>
      <c r="L39" s="12"/>
      <c r="M39" s="12"/>
      <c r="N39" s="12"/>
      <c r="O39" s="12"/>
      <c r="P39" s="12"/>
      <c r="Q39" s="12"/>
      <c r="R39" s="12"/>
      <c r="S39" s="12"/>
      <c r="T39" s="12"/>
      <c r="U39" s="12"/>
      <c r="V39" s="12"/>
      <c r="W39" s="12"/>
      <c r="X39" s="12"/>
      <c r="Y39" s="12"/>
      <c r="Z39" s="12"/>
      <c r="AA39" s="12"/>
      <c r="AB39" s="12"/>
      <c r="AC39" s="12"/>
      <c r="AD39" s="12"/>
    </row>
  </sheetData>
  <mergeCells count="13">
    <mergeCell ref="A2:A4"/>
    <mergeCell ref="B2:E2"/>
    <mergeCell ref="F2:H2"/>
    <mergeCell ref="I2:J3"/>
    <mergeCell ref="K2:AB2"/>
    <mergeCell ref="B3:E3"/>
    <mergeCell ref="F3:H3"/>
    <mergeCell ref="K3:AB3"/>
    <mergeCell ref="AJ2:AJ4"/>
    <mergeCell ref="AK2:AM4"/>
    <mergeCell ref="AF2:AF4"/>
    <mergeCell ref="AG2:AG4"/>
    <mergeCell ref="AC2:AC4"/>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S25"/>
  <sheetViews>
    <sheetView zoomScale="60" zoomScaleNormal="60" workbookViewId="0">
      <selection activeCell="B3" sqref="B3:B5"/>
    </sheetView>
  </sheetViews>
  <sheetFormatPr defaultRowHeight="18.75"/>
  <cols>
    <col min="2" max="2" width="12.5" customWidth="1"/>
    <col min="3" max="4" width="12.5" style="48" customWidth="1"/>
    <col min="5" max="5" width="30.625" style="48" customWidth="1"/>
    <col min="6" max="6" width="14" style="48" customWidth="1"/>
    <col min="7" max="7" width="12.5" style="48" customWidth="1"/>
    <col min="8" max="8" width="35.375" style="15" customWidth="1"/>
    <col min="9" max="9" width="12.5" style="48" customWidth="1"/>
    <col min="10" max="10" width="33.5" style="22" customWidth="1"/>
    <col min="11" max="11" width="12.5" style="48" customWidth="1"/>
    <col min="12" max="12" width="35.5" style="24" customWidth="1"/>
    <col min="13" max="13" width="35" customWidth="1"/>
    <col min="14" max="19" width="30.125" customWidth="1"/>
  </cols>
  <sheetData>
    <row r="2" spans="2:19">
      <c r="B2" s="16" t="s">
        <v>7</v>
      </c>
      <c r="C2" s="26"/>
      <c r="D2" s="26"/>
      <c r="E2" s="26"/>
      <c r="F2" s="26"/>
      <c r="G2" s="26"/>
      <c r="H2" s="17"/>
      <c r="I2" s="26"/>
      <c r="J2" s="27"/>
      <c r="K2" s="26"/>
      <c r="L2" s="28"/>
      <c r="M2" s="18"/>
      <c r="N2" s="18"/>
      <c r="O2" s="18"/>
      <c r="P2" s="18"/>
      <c r="Q2" s="18"/>
      <c r="R2" s="18"/>
      <c r="S2" s="18"/>
    </row>
    <row r="3" spans="2:19" ht="18.75" customHeight="1">
      <c r="B3" s="303" t="s">
        <v>9</v>
      </c>
      <c r="C3" s="302" t="s">
        <v>10</v>
      </c>
      <c r="D3" s="302" t="s">
        <v>11</v>
      </c>
      <c r="E3" s="302" t="s">
        <v>13</v>
      </c>
      <c r="F3" s="304" t="s">
        <v>50</v>
      </c>
      <c r="G3" s="302" t="s">
        <v>53</v>
      </c>
      <c r="H3" s="302"/>
      <c r="I3" s="302" t="s">
        <v>54</v>
      </c>
      <c r="J3" s="302"/>
      <c r="K3" s="302" t="s">
        <v>55</v>
      </c>
      <c r="L3" s="302"/>
      <c r="M3" s="307" t="s">
        <v>34</v>
      </c>
      <c r="N3" s="307" t="s">
        <v>35</v>
      </c>
      <c r="O3" s="307" t="s">
        <v>36</v>
      </c>
      <c r="P3" s="307" t="s">
        <v>37</v>
      </c>
      <c r="Q3" s="307" t="s">
        <v>38</v>
      </c>
      <c r="R3" s="307" t="s">
        <v>39</v>
      </c>
      <c r="S3" s="307" t="s">
        <v>40</v>
      </c>
    </row>
    <row r="4" spans="2:19">
      <c r="B4" s="303"/>
      <c r="C4" s="302"/>
      <c r="D4" s="302"/>
      <c r="E4" s="302"/>
      <c r="F4" s="305"/>
      <c r="G4" s="302"/>
      <c r="H4" s="302"/>
      <c r="I4" s="302"/>
      <c r="J4" s="302"/>
      <c r="K4" s="302"/>
      <c r="L4" s="302"/>
      <c r="M4" s="307"/>
      <c r="N4" s="307"/>
      <c r="O4" s="307"/>
      <c r="P4" s="307"/>
      <c r="Q4" s="307"/>
      <c r="R4" s="307"/>
      <c r="S4" s="307"/>
    </row>
    <row r="5" spans="2:19">
      <c r="B5" s="303"/>
      <c r="C5" s="302"/>
      <c r="D5" s="302"/>
      <c r="E5" s="302"/>
      <c r="F5" s="306"/>
      <c r="G5" s="302"/>
      <c r="H5" s="302"/>
      <c r="I5" s="302"/>
      <c r="J5" s="302"/>
      <c r="K5" s="302"/>
      <c r="L5" s="302"/>
      <c r="M5" s="307"/>
      <c r="N5" s="307"/>
      <c r="O5" s="307"/>
      <c r="P5" s="307"/>
      <c r="Q5" s="307"/>
      <c r="R5" s="307"/>
      <c r="S5" s="307"/>
    </row>
    <row r="6" spans="2:19" ht="48" customHeight="1">
      <c r="B6" s="19" t="s">
        <v>1</v>
      </c>
      <c r="C6" s="29" t="s">
        <v>20</v>
      </c>
      <c r="D6" s="30" t="s">
        <v>5</v>
      </c>
      <c r="E6" s="30" t="str">
        <f t="shared" ref="E6:E23" si="0">B6&amp;C6&amp;D6</f>
        <v>処遇加算Ⅰ特定加算Ⅰベア加算</v>
      </c>
      <c r="F6" s="30" t="s">
        <v>76</v>
      </c>
      <c r="G6" s="31" t="s">
        <v>76</v>
      </c>
      <c r="H6" s="32" t="s">
        <v>77</v>
      </c>
      <c r="I6" s="31"/>
      <c r="J6" s="33" t="s">
        <v>70</v>
      </c>
      <c r="K6" s="31"/>
      <c r="L6" s="34" t="s">
        <v>70</v>
      </c>
      <c r="M6" s="61" t="s">
        <v>196</v>
      </c>
      <c r="N6" s="61" t="s">
        <v>196</v>
      </c>
      <c r="O6" s="61" t="s">
        <v>196</v>
      </c>
      <c r="P6" s="61" t="s">
        <v>196</v>
      </c>
      <c r="Q6" s="61" t="s">
        <v>196</v>
      </c>
      <c r="R6" s="61" t="s">
        <v>196</v>
      </c>
      <c r="S6" s="61" t="s">
        <v>196</v>
      </c>
    </row>
    <row r="7" spans="2:19" ht="48" customHeight="1">
      <c r="B7" s="19" t="s">
        <v>1</v>
      </c>
      <c r="C7" s="29" t="s">
        <v>20</v>
      </c>
      <c r="D7" s="30" t="s">
        <v>3</v>
      </c>
      <c r="E7" s="30" t="str">
        <f t="shared" si="0"/>
        <v>処遇加算Ⅰ特定加算Ⅰベア加算なし</v>
      </c>
      <c r="F7" s="30" t="s">
        <v>108</v>
      </c>
      <c r="G7" s="31" t="s">
        <v>76</v>
      </c>
      <c r="H7" s="32" t="s">
        <v>185</v>
      </c>
      <c r="I7" s="31" t="s">
        <v>197</v>
      </c>
      <c r="J7" s="33" t="s">
        <v>78</v>
      </c>
      <c r="K7" s="35"/>
      <c r="L7" s="36"/>
      <c r="M7" s="61" t="s">
        <v>231</v>
      </c>
      <c r="N7" s="61" t="s">
        <v>196</v>
      </c>
      <c r="O7" s="61" t="s">
        <v>196</v>
      </c>
      <c r="P7" s="61" t="s">
        <v>196</v>
      </c>
      <c r="Q7" s="61" t="s">
        <v>196</v>
      </c>
      <c r="R7" s="61" t="s">
        <v>196</v>
      </c>
      <c r="S7" s="61" t="s">
        <v>196</v>
      </c>
    </row>
    <row r="8" spans="2:19" ht="48" customHeight="1">
      <c r="B8" s="19" t="s">
        <v>17</v>
      </c>
      <c r="C8" s="29" t="s">
        <v>20</v>
      </c>
      <c r="D8" s="30" t="s">
        <v>5</v>
      </c>
      <c r="E8" s="30" t="str">
        <f t="shared" si="0"/>
        <v>処遇加算Ⅱ特定加算Ⅰベア加算</v>
      </c>
      <c r="F8" s="31" t="s">
        <v>198</v>
      </c>
      <c r="G8" s="31" t="s">
        <v>76</v>
      </c>
      <c r="H8" s="37" t="s">
        <v>199</v>
      </c>
      <c r="I8" s="31" t="s">
        <v>198</v>
      </c>
      <c r="J8" s="38" t="s">
        <v>80</v>
      </c>
      <c r="K8" s="63"/>
      <c r="L8" s="60"/>
      <c r="M8" s="62" t="s">
        <v>196</v>
      </c>
      <c r="N8" s="61" t="s">
        <v>196</v>
      </c>
      <c r="O8" s="61" t="s">
        <v>196</v>
      </c>
      <c r="P8" s="61" t="s">
        <v>200</v>
      </c>
      <c r="Q8" s="61" t="s">
        <v>196</v>
      </c>
      <c r="R8" s="61" t="s">
        <v>196</v>
      </c>
      <c r="S8" s="61" t="s">
        <v>196</v>
      </c>
    </row>
    <row r="9" spans="2:19" ht="48" customHeight="1">
      <c r="B9" s="19" t="s">
        <v>17</v>
      </c>
      <c r="C9" s="29" t="s">
        <v>20</v>
      </c>
      <c r="D9" s="30" t="s">
        <v>3</v>
      </c>
      <c r="E9" s="30" t="str">
        <f t="shared" si="0"/>
        <v>処遇加算Ⅱ特定加算Ⅰベア加算なし</v>
      </c>
      <c r="F9" s="31" t="s">
        <v>201</v>
      </c>
      <c r="G9" s="31" t="s">
        <v>76</v>
      </c>
      <c r="H9" s="32" t="s">
        <v>232</v>
      </c>
      <c r="I9" s="31" t="s">
        <v>197</v>
      </c>
      <c r="J9" s="39" t="s">
        <v>202</v>
      </c>
      <c r="K9" s="40" t="s">
        <v>201</v>
      </c>
      <c r="L9" s="41" t="s">
        <v>82</v>
      </c>
      <c r="M9" s="61" t="s">
        <v>231</v>
      </c>
      <c r="N9" s="61" t="s">
        <v>196</v>
      </c>
      <c r="O9" s="61" t="s">
        <v>196</v>
      </c>
      <c r="P9" s="61" t="s">
        <v>200</v>
      </c>
      <c r="Q9" s="61" t="s">
        <v>196</v>
      </c>
      <c r="R9" s="61" t="s">
        <v>196</v>
      </c>
      <c r="S9" s="61" t="s">
        <v>196</v>
      </c>
    </row>
    <row r="10" spans="2:19" ht="48" customHeight="1">
      <c r="B10" s="19" t="s">
        <v>18</v>
      </c>
      <c r="C10" s="29" t="s">
        <v>20</v>
      </c>
      <c r="D10" s="30" t="s">
        <v>5</v>
      </c>
      <c r="E10" s="30" t="str">
        <f t="shared" si="0"/>
        <v>処遇加算Ⅲ特定加算Ⅰベア加算</v>
      </c>
      <c r="F10" s="31" t="s">
        <v>203</v>
      </c>
      <c r="G10" s="31" t="s">
        <v>76</v>
      </c>
      <c r="H10" s="32" t="s">
        <v>204</v>
      </c>
      <c r="I10" s="31" t="s">
        <v>203</v>
      </c>
      <c r="J10" s="38" t="s">
        <v>84</v>
      </c>
      <c r="K10" s="63"/>
      <c r="L10" s="60"/>
      <c r="M10" s="62" t="s">
        <v>196</v>
      </c>
      <c r="N10" s="61" t="s">
        <v>205</v>
      </c>
      <c r="O10" s="61" t="s">
        <v>206</v>
      </c>
      <c r="P10" s="61" t="s">
        <v>196</v>
      </c>
      <c r="Q10" s="61" t="s">
        <v>196</v>
      </c>
      <c r="R10" s="61" t="s">
        <v>196</v>
      </c>
      <c r="S10" s="61" t="s">
        <v>196</v>
      </c>
    </row>
    <row r="11" spans="2:19" ht="48" customHeight="1">
      <c r="B11" s="19" t="s">
        <v>18</v>
      </c>
      <c r="C11" s="29" t="s">
        <v>20</v>
      </c>
      <c r="D11" s="30" t="s">
        <v>3</v>
      </c>
      <c r="E11" s="30" t="str">
        <f t="shared" si="0"/>
        <v>処遇加算Ⅲ特定加算Ⅰベア加算なし</v>
      </c>
      <c r="F11" s="31" t="s">
        <v>207</v>
      </c>
      <c r="G11" s="31" t="s">
        <v>76</v>
      </c>
      <c r="H11" s="32" t="s">
        <v>233</v>
      </c>
      <c r="I11" s="31" t="s">
        <v>197</v>
      </c>
      <c r="J11" s="39" t="s">
        <v>208</v>
      </c>
      <c r="K11" s="40" t="s">
        <v>207</v>
      </c>
      <c r="L11" s="55" t="s">
        <v>86</v>
      </c>
      <c r="M11" s="61" t="s">
        <v>231</v>
      </c>
      <c r="N11" s="61" t="s">
        <v>205</v>
      </c>
      <c r="O11" s="61" t="s">
        <v>206</v>
      </c>
      <c r="P11" s="61" t="s">
        <v>196</v>
      </c>
      <c r="Q11" s="61" t="s">
        <v>196</v>
      </c>
      <c r="R11" s="61" t="s">
        <v>196</v>
      </c>
      <c r="S11" s="61" t="s">
        <v>196</v>
      </c>
    </row>
    <row r="12" spans="2:19" ht="48" customHeight="1">
      <c r="B12" s="19" t="s">
        <v>1</v>
      </c>
      <c r="C12" s="29" t="s">
        <v>2</v>
      </c>
      <c r="D12" s="30" t="s">
        <v>5</v>
      </c>
      <c r="E12" s="30" t="str">
        <f t="shared" si="0"/>
        <v>処遇加算Ⅰ特定加算Ⅱベア加算</v>
      </c>
      <c r="F12" s="30" t="s">
        <v>71</v>
      </c>
      <c r="G12" s="31" t="s">
        <v>87</v>
      </c>
      <c r="H12" s="32" t="s">
        <v>88</v>
      </c>
      <c r="I12" s="31"/>
      <c r="J12" s="39"/>
      <c r="K12" s="40"/>
      <c r="L12" s="41"/>
      <c r="M12" s="62" t="s">
        <v>196</v>
      </c>
      <c r="N12" s="61" t="s">
        <v>196</v>
      </c>
      <c r="O12" s="61" t="s">
        <v>196</v>
      </c>
      <c r="P12" s="61" t="s">
        <v>196</v>
      </c>
      <c r="Q12" s="61" t="s">
        <v>196</v>
      </c>
      <c r="R12" s="61" t="s">
        <v>196</v>
      </c>
      <c r="S12" s="61" t="s">
        <v>196</v>
      </c>
    </row>
    <row r="13" spans="2:19" ht="48" customHeight="1">
      <c r="B13" s="19" t="s">
        <v>1</v>
      </c>
      <c r="C13" s="29" t="s">
        <v>2</v>
      </c>
      <c r="D13" s="30" t="s">
        <v>3</v>
      </c>
      <c r="E13" s="30" t="str">
        <f t="shared" si="0"/>
        <v>処遇加算Ⅰ特定加算Ⅱベア加算なし</v>
      </c>
      <c r="F13" s="30" t="s">
        <v>72</v>
      </c>
      <c r="G13" s="31" t="s">
        <v>87</v>
      </c>
      <c r="H13" s="32" t="s">
        <v>186</v>
      </c>
      <c r="I13" s="31" t="s">
        <v>209</v>
      </c>
      <c r="J13" s="56" t="s">
        <v>73</v>
      </c>
      <c r="K13" s="40"/>
      <c r="L13" s="41"/>
      <c r="M13" s="61" t="s">
        <v>231</v>
      </c>
      <c r="N13" s="61" t="s">
        <v>196</v>
      </c>
      <c r="O13" s="61" t="s">
        <v>196</v>
      </c>
      <c r="P13" s="61" t="s">
        <v>196</v>
      </c>
      <c r="Q13" s="61" t="s">
        <v>196</v>
      </c>
      <c r="R13" s="61" t="s">
        <v>196</v>
      </c>
      <c r="S13" s="61" t="s">
        <v>196</v>
      </c>
    </row>
    <row r="14" spans="2:19" ht="48" customHeight="1">
      <c r="B14" s="19" t="s">
        <v>17</v>
      </c>
      <c r="C14" s="29" t="s">
        <v>2</v>
      </c>
      <c r="D14" s="30" t="s">
        <v>5</v>
      </c>
      <c r="E14" s="30" t="str">
        <f t="shared" si="0"/>
        <v>処遇加算Ⅱ特定加算Ⅱベア加算</v>
      </c>
      <c r="F14" s="31" t="s">
        <v>210</v>
      </c>
      <c r="G14" s="31" t="s">
        <v>87</v>
      </c>
      <c r="H14" s="33" t="s">
        <v>211</v>
      </c>
      <c r="I14" s="31" t="s">
        <v>210</v>
      </c>
      <c r="J14" s="38" t="s">
        <v>90</v>
      </c>
      <c r="K14" s="63"/>
      <c r="L14" s="60"/>
      <c r="M14" s="61" t="s">
        <v>196</v>
      </c>
      <c r="N14" s="61" t="s">
        <v>196</v>
      </c>
      <c r="O14" s="61" t="s">
        <v>196</v>
      </c>
      <c r="P14" s="61" t="s">
        <v>200</v>
      </c>
      <c r="Q14" s="61" t="s">
        <v>196</v>
      </c>
      <c r="R14" s="61" t="s">
        <v>196</v>
      </c>
      <c r="S14" s="61" t="s">
        <v>196</v>
      </c>
    </row>
    <row r="15" spans="2:19" ht="48" customHeight="1">
      <c r="B15" s="19" t="s">
        <v>17</v>
      </c>
      <c r="C15" s="29" t="s">
        <v>2</v>
      </c>
      <c r="D15" s="30" t="s">
        <v>3</v>
      </c>
      <c r="E15" s="30" t="str">
        <f t="shared" si="0"/>
        <v>処遇加算Ⅱ特定加算Ⅱベア加算なし</v>
      </c>
      <c r="F15" s="31" t="s">
        <v>212</v>
      </c>
      <c r="G15" s="31" t="s">
        <v>87</v>
      </c>
      <c r="H15" s="32" t="s">
        <v>234</v>
      </c>
      <c r="I15" s="31" t="s">
        <v>209</v>
      </c>
      <c r="J15" s="39" t="s">
        <v>213</v>
      </c>
      <c r="K15" s="40" t="s">
        <v>212</v>
      </c>
      <c r="L15" s="41" t="s">
        <v>92</v>
      </c>
      <c r="M15" s="61" t="s">
        <v>231</v>
      </c>
      <c r="N15" s="61" t="s">
        <v>196</v>
      </c>
      <c r="O15" s="61" t="s">
        <v>196</v>
      </c>
      <c r="P15" s="61" t="s">
        <v>200</v>
      </c>
      <c r="Q15" s="61" t="s">
        <v>196</v>
      </c>
      <c r="R15" s="61" t="s">
        <v>196</v>
      </c>
      <c r="S15" s="61" t="s">
        <v>196</v>
      </c>
    </row>
    <row r="16" spans="2:19" ht="48" customHeight="1">
      <c r="B16" s="19" t="s">
        <v>18</v>
      </c>
      <c r="C16" s="29" t="s">
        <v>2</v>
      </c>
      <c r="D16" s="30" t="s">
        <v>5</v>
      </c>
      <c r="E16" s="30" t="str">
        <f t="shared" si="0"/>
        <v>処遇加算Ⅲ特定加算Ⅱベア加算</v>
      </c>
      <c r="F16" s="31" t="s">
        <v>214</v>
      </c>
      <c r="G16" s="31" t="s">
        <v>87</v>
      </c>
      <c r="H16" s="33" t="s">
        <v>215</v>
      </c>
      <c r="I16" s="31" t="s">
        <v>214</v>
      </c>
      <c r="J16" s="56" t="s">
        <v>94</v>
      </c>
      <c r="K16" s="63"/>
      <c r="L16" s="60"/>
      <c r="M16" s="62" t="s">
        <v>196</v>
      </c>
      <c r="N16" s="61" t="s">
        <v>205</v>
      </c>
      <c r="O16" s="61" t="s">
        <v>206</v>
      </c>
      <c r="P16" s="61" t="s">
        <v>196</v>
      </c>
      <c r="Q16" s="61" t="s">
        <v>196</v>
      </c>
      <c r="R16" s="61" t="s">
        <v>196</v>
      </c>
      <c r="S16" s="61" t="s">
        <v>196</v>
      </c>
    </row>
    <row r="17" spans="2:19" ht="48" customHeight="1">
      <c r="B17" s="19" t="s">
        <v>18</v>
      </c>
      <c r="C17" s="29" t="s">
        <v>2</v>
      </c>
      <c r="D17" s="30" t="s">
        <v>3</v>
      </c>
      <c r="E17" s="30" t="str">
        <f t="shared" si="0"/>
        <v>処遇加算Ⅲ特定加算Ⅱベア加算なし</v>
      </c>
      <c r="F17" s="31" t="s">
        <v>216</v>
      </c>
      <c r="G17" s="35" t="s">
        <v>87</v>
      </c>
      <c r="H17" s="54" t="s">
        <v>235</v>
      </c>
      <c r="I17" s="31" t="s">
        <v>214</v>
      </c>
      <c r="J17" s="33" t="s">
        <v>217</v>
      </c>
      <c r="K17" s="42" t="s">
        <v>216</v>
      </c>
      <c r="L17" s="57" t="s">
        <v>96</v>
      </c>
      <c r="M17" s="61" t="s">
        <v>231</v>
      </c>
      <c r="N17" s="61" t="s">
        <v>205</v>
      </c>
      <c r="O17" s="61" t="s">
        <v>206</v>
      </c>
      <c r="P17" s="61" t="s">
        <v>196</v>
      </c>
      <c r="Q17" s="61" t="s">
        <v>196</v>
      </c>
      <c r="R17" s="61" t="s">
        <v>196</v>
      </c>
      <c r="S17" s="61" t="s">
        <v>196</v>
      </c>
    </row>
    <row r="18" spans="2:19" ht="48" customHeight="1">
      <c r="B18" s="19" t="s">
        <v>1</v>
      </c>
      <c r="C18" s="29" t="s">
        <v>4</v>
      </c>
      <c r="D18" s="30" t="s">
        <v>5</v>
      </c>
      <c r="E18" s="30" t="str">
        <f t="shared" si="0"/>
        <v>処遇加算Ⅰ特定加算なしベア加算</v>
      </c>
      <c r="F18" s="44" t="s">
        <v>98</v>
      </c>
      <c r="G18" s="35" t="s">
        <v>87</v>
      </c>
      <c r="H18" s="45" t="s">
        <v>97</v>
      </c>
      <c r="I18" s="46" t="s">
        <v>98</v>
      </c>
      <c r="J18" s="32" t="s">
        <v>99</v>
      </c>
      <c r="K18" s="31"/>
      <c r="L18" s="34"/>
      <c r="M18" s="62" t="s">
        <v>196</v>
      </c>
      <c r="N18" s="61" t="s">
        <v>196</v>
      </c>
      <c r="O18" s="61" t="s">
        <v>196</v>
      </c>
      <c r="P18" s="61" t="s">
        <v>196</v>
      </c>
      <c r="Q18" s="61" t="s">
        <v>218</v>
      </c>
      <c r="R18" s="61" t="s">
        <v>196</v>
      </c>
      <c r="S18" s="61" t="s">
        <v>219</v>
      </c>
    </row>
    <row r="19" spans="2:19" ht="48" customHeight="1">
      <c r="B19" s="19" t="s">
        <v>1</v>
      </c>
      <c r="C19" s="29" t="s">
        <v>4</v>
      </c>
      <c r="D19" s="30" t="s">
        <v>3</v>
      </c>
      <c r="E19" s="30" t="str">
        <f t="shared" si="0"/>
        <v>処遇加算Ⅰ特定加算なしベア加算なし</v>
      </c>
      <c r="F19" s="44" t="s">
        <v>109</v>
      </c>
      <c r="G19" s="40" t="s">
        <v>87</v>
      </c>
      <c r="H19" s="47" t="s">
        <v>187</v>
      </c>
      <c r="I19" s="46" t="s">
        <v>98</v>
      </c>
      <c r="J19" s="32" t="s">
        <v>188</v>
      </c>
      <c r="K19" s="31" t="s">
        <v>220</v>
      </c>
      <c r="L19" s="33" t="s">
        <v>74</v>
      </c>
      <c r="M19" s="61" t="s">
        <v>231</v>
      </c>
      <c r="N19" s="61" t="s">
        <v>196</v>
      </c>
      <c r="O19" s="61" t="s">
        <v>196</v>
      </c>
      <c r="P19" s="61" t="s">
        <v>196</v>
      </c>
      <c r="Q19" s="61" t="s">
        <v>218</v>
      </c>
      <c r="R19" s="61" t="s">
        <v>196</v>
      </c>
      <c r="S19" s="61" t="s">
        <v>219</v>
      </c>
    </row>
    <row r="20" spans="2:19" ht="48" customHeight="1">
      <c r="B20" s="19" t="s">
        <v>17</v>
      </c>
      <c r="C20" s="29" t="s">
        <v>4</v>
      </c>
      <c r="D20" s="30" t="s">
        <v>5</v>
      </c>
      <c r="E20" s="30" t="str">
        <f t="shared" si="0"/>
        <v>処遇加算Ⅱ特定加算なしベア加算</v>
      </c>
      <c r="F20" s="31" t="s">
        <v>221</v>
      </c>
      <c r="G20" s="42" t="s">
        <v>222</v>
      </c>
      <c r="H20" s="43" t="s">
        <v>100</v>
      </c>
      <c r="I20" s="46" t="s">
        <v>98</v>
      </c>
      <c r="J20" s="58" t="s">
        <v>223</v>
      </c>
      <c r="K20" s="31" t="s">
        <v>221</v>
      </c>
      <c r="L20" s="32" t="s">
        <v>102</v>
      </c>
      <c r="M20" s="62" t="s">
        <v>196</v>
      </c>
      <c r="N20" s="61" t="s">
        <v>196</v>
      </c>
      <c r="O20" s="61" t="s">
        <v>196</v>
      </c>
      <c r="P20" s="61" t="s">
        <v>196</v>
      </c>
      <c r="Q20" s="61" t="s">
        <v>218</v>
      </c>
      <c r="R20" s="61" t="s">
        <v>196</v>
      </c>
      <c r="S20" s="61" t="s">
        <v>219</v>
      </c>
    </row>
    <row r="21" spans="2:19" ht="48" customHeight="1">
      <c r="B21" s="19" t="s">
        <v>17</v>
      </c>
      <c r="C21" s="29" t="s">
        <v>4</v>
      </c>
      <c r="D21" s="30" t="s">
        <v>3</v>
      </c>
      <c r="E21" s="30" t="str">
        <f t="shared" si="0"/>
        <v>処遇加算Ⅱ特定加算なしベア加算なし</v>
      </c>
      <c r="F21" s="31" t="s">
        <v>224</v>
      </c>
      <c r="G21" s="31" t="s">
        <v>225</v>
      </c>
      <c r="H21" s="32" t="s">
        <v>236</v>
      </c>
      <c r="I21" s="31" t="s">
        <v>221</v>
      </c>
      <c r="J21" s="58" t="s">
        <v>189</v>
      </c>
      <c r="K21" s="31" t="s">
        <v>224</v>
      </c>
      <c r="L21" s="59" t="s">
        <v>75</v>
      </c>
      <c r="M21" s="61" t="s">
        <v>231</v>
      </c>
      <c r="N21" s="61" t="s">
        <v>196</v>
      </c>
      <c r="O21" s="61" t="s">
        <v>196</v>
      </c>
      <c r="P21" s="61" t="s">
        <v>196</v>
      </c>
      <c r="Q21" s="61" t="s">
        <v>218</v>
      </c>
      <c r="R21" s="61" t="s">
        <v>196</v>
      </c>
      <c r="S21" s="61" t="s">
        <v>219</v>
      </c>
    </row>
    <row r="22" spans="2:19" ht="48" customHeight="1">
      <c r="B22" s="19" t="s">
        <v>18</v>
      </c>
      <c r="C22" s="29" t="s">
        <v>4</v>
      </c>
      <c r="D22" s="30" t="s">
        <v>5</v>
      </c>
      <c r="E22" s="30" t="str">
        <f t="shared" si="0"/>
        <v>処遇加算Ⅲ特定加算なしベア加算</v>
      </c>
      <c r="F22" s="31" t="s">
        <v>226</v>
      </c>
      <c r="G22" s="31" t="s">
        <v>225</v>
      </c>
      <c r="H22" s="32" t="s">
        <v>227</v>
      </c>
      <c r="I22" s="31" t="s">
        <v>221</v>
      </c>
      <c r="J22" s="33" t="s">
        <v>228</v>
      </c>
      <c r="K22" s="31" t="s">
        <v>226</v>
      </c>
      <c r="L22" s="34" t="s">
        <v>105</v>
      </c>
      <c r="M22" s="61" t="s">
        <v>196</v>
      </c>
      <c r="N22" s="61" t="s">
        <v>205</v>
      </c>
      <c r="O22" s="61" t="s">
        <v>206</v>
      </c>
      <c r="P22" s="61" t="s">
        <v>196</v>
      </c>
      <c r="Q22" s="61" t="s">
        <v>218</v>
      </c>
      <c r="R22" s="61" t="s">
        <v>196</v>
      </c>
      <c r="S22" s="61" t="s">
        <v>219</v>
      </c>
    </row>
    <row r="23" spans="2:19" ht="48" customHeight="1">
      <c r="B23" s="19" t="s">
        <v>18</v>
      </c>
      <c r="C23" s="29" t="s">
        <v>4</v>
      </c>
      <c r="D23" s="30" t="s">
        <v>3</v>
      </c>
      <c r="E23" s="30" t="str">
        <f t="shared" si="0"/>
        <v>処遇加算Ⅲ特定加算なしベア加算なし</v>
      </c>
      <c r="F23" s="31" t="s">
        <v>229</v>
      </c>
      <c r="G23" s="31" t="s">
        <v>221</v>
      </c>
      <c r="H23" s="32" t="s">
        <v>237</v>
      </c>
      <c r="I23" s="31" t="s">
        <v>224</v>
      </c>
      <c r="J23" s="33" t="s">
        <v>230</v>
      </c>
      <c r="K23" s="31" t="s">
        <v>229</v>
      </c>
      <c r="L23" s="34" t="s">
        <v>107</v>
      </c>
      <c r="M23" s="61" t="s">
        <v>231</v>
      </c>
      <c r="N23" s="61" t="s">
        <v>205</v>
      </c>
      <c r="O23" s="61" t="s">
        <v>206</v>
      </c>
      <c r="P23" s="61" t="s">
        <v>196</v>
      </c>
      <c r="Q23" s="61" t="s">
        <v>218</v>
      </c>
      <c r="R23" s="61" t="s">
        <v>196</v>
      </c>
      <c r="S23" s="61" t="s">
        <v>219</v>
      </c>
    </row>
    <row r="24" spans="2:19" ht="20.25" customHeight="1">
      <c r="C24"/>
      <c r="D24"/>
      <c r="E24" s="18"/>
      <c r="F24" s="18"/>
      <c r="G24" s="18"/>
      <c r="H24" s="17"/>
      <c r="I24" s="18"/>
      <c r="J24" s="21"/>
      <c r="K24" s="18"/>
      <c r="L24" s="23"/>
      <c r="M24" s="18"/>
      <c r="N24" s="18"/>
      <c r="O24" s="18"/>
      <c r="P24" s="18"/>
      <c r="Q24" s="18"/>
      <c r="R24" s="18"/>
      <c r="S24" s="18"/>
    </row>
    <row r="25" spans="2:19" ht="24">
      <c r="B25" s="18"/>
      <c r="C25" s="18"/>
      <c r="D25" s="18"/>
      <c r="E25" s="18"/>
      <c r="F25" s="18"/>
      <c r="G25" s="18"/>
      <c r="H25" s="17"/>
      <c r="L25" s="24">
        <v>1</v>
      </c>
      <c r="M25" s="18"/>
      <c r="N25" s="18"/>
      <c r="O25" s="18"/>
      <c r="P25" s="18"/>
      <c r="Q25" s="25" t="s">
        <v>41</v>
      </c>
      <c r="R25" s="25" t="s">
        <v>42</v>
      </c>
      <c r="S25" s="25" t="s">
        <v>41</v>
      </c>
    </row>
  </sheetData>
  <autoFilter ref="B5:S23">
    <filterColumn colId="5" showButton="0"/>
  </autoFilter>
  <mergeCells count="15">
    <mergeCell ref="S3:S5"/>
    <mergeCell ref="M3:M5"/>
    <mergeCell ref="N3:N5"/>
    <mergeCell ref="O3:O5"/>
    <mergeCell ref="P3:P5"/>
    <mergeCell ref="Q3:Q5"/>
    <mergeCell ref="R3:R5"/>
    <mergeCell ref="K3:L5"/>
    <mergeCell ref="I3:J5"/>
    <mergeCell ref="G3:H5"/>
    <mergeCell ref="B3:B5"/>
    <mergeCell ref="C3:C5"/>
    <mergeCell ref="D3:D5"/>
    <mergeCell ref="E3:E5"/>
    <mergeCell ref="F3:F5"/>
  </mergeCells>
  <phoneticPr fontId="4"/>
  <pageMargins left="0.7" right="0.7"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移行先検討・補助シート</vt:lpstr>
      <vt:lpstr>記入例</vt:lpstr>
      <vt:lpstr>【参考】数式用</vt:lpstr>
      <vt:lpstr>【参考】数式用2</vt:lpstr>
      <vt:lpstr>【参考】数式用!Print_Area</vt:lpstr>
      <vt:lpstr>移行先検討・補助シート!Print_Area</vt:lpstr>
      <vt:lpstr>記入例!Print_Area</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奈良市役所</cp:lastModifiedBy>
  <cp:lastPrinted>2024-03-11T13:42:51Z</cp:lastPrinted>
  <dcterms:created xsi:type="dcterms:W3CDTF">2015-06-05T18:19:34Z</dcterms:created>
  <dcterms:modified xsi:type="dcterms:W3CDTF">2024-03-27T11:45:07Z</dcterms:modified>
</cp:coreProperties>
</file>