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fil001\共有\200100財政課\2係（財務分析係）\【 ⑥ 各種照会・回答 】\① 県【市町村振興課】\【毎年】ｻﾞｲｾｲ　財政状況資料集☆\R02決算(R3末照会)\03 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<sst xmlns="http://schemas.openxmlformats.org/spreadsheetml/2006/main" count="1086" uniqueCount="604">
  <si>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</si>
  <si>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</si>
  <si>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</si>
  <si>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</si>
  <si>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</si>
  <si>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</si>
  <si>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</si>
  <si>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</si>
  <si>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</si>
  <si>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</si>
  <si>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</si>
  <si>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</si>
  <si>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</si>
  <si>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</si>
  <si>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</si>
  <si>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</si>
  <si>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</si>
  <si>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</si>
  <si>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</si>
  <si>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</si>
  <si>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</si>
  <si>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</si>
  <si>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</si>
  <si>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</si>
  <si>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</si>
  <si>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</si>
  <si>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</si>
  <si>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</si>
  <si>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</si>
  <si>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</si>
  <si>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</si>
  <si>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</si>
  <si>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</si>
  <si>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</si>
  <si>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</si>
  <si>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</si>
  <si>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</si>
  <si>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</si>
  <si>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</si>
  <si>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</si>
  <si>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</si>
  <si>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</si>
  <si>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</si>
  <si>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</si>
  <si>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</si>
  <si>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</si>
  <si>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</si>
  <si>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</si>
  <si>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</si>
  <si>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</si>
  <si>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</si>
  <si>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</si>
  <si>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</si>
  <si>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</si>
  <si>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</si>
  <si>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</si>
  <si>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</si>
  <si>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</si>
  <si>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</si>
  <si>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</si>
  <si>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</si>
  <si>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</si>
  <si>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</si>
  <si>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</si>
  <si>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</si>
  <si>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</si>
  <si>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</si>
  <si>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</si>
  <si>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</si>
  <si>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</si>
  <si>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</si>
  <si>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</si>
  <si>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</si>
  <si>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</si>
  <si>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</si>
  <si>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</si>
  <si>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</si>
  <si>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</si>
  <si>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</si>
  <si>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</si>
  <si>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</si>
  <si>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</si>
  <si>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</si>
  <si>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</si>
  <si>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</si>
  <si>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</si>
  <si>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</si>
  <si>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</si>
  <si>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</si>
  <si>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</si>
  <si>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</si>
  <si>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</si>
  <si>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</si>
  <si>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</si>
  <si>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</si>
  <si>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</si>
  <si>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</si>
  <si>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</si>
  <si>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</si>
  <si>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</si>
  <si>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</si>
  <si>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</si>
  <si>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</si>
  <si>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</si>
  <si>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</si>
  <si>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</si>
  <si>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</si>
  <si>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</si>
  <si>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</si>
  <si>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</si>
  <si>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</si>
  <si>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</si>
  <si>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</si>
  <si>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</si>
  <si>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</si>
  <si>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</si>
  <si>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</si>
  <si>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</si>
  <si>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</si>
  <si>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</si>
  <si>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</si>
  <si>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</si>
  <si>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</si>
  <si>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</si>
  <si>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</si>
  <si>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</si>
  <si>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</si>
  <si>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</si>
  <si>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</si>
  <si>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</si>
  <si>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</si>
  <si>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</si>
  <si>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</si>
  <si>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</si>
  <si>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</si>
  <si>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</si>
  <si>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</si>
  <si>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</si>
  <si>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</si>
  <si>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</si>
  <si>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</si>
  <si>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</si>
  <si>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</si>
  <si>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</si>
  <si>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</si>
  <si>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</si>
  <si>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</si>
  <si>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</si>
  <si>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</si>
  <si>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</si>
  <si>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</si>
  <si>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</si>
  <si>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</si>
  <si>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</si>
  <si>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</si>
  <si>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</si>
  <si>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</si>
  <si>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</si>
  <si>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</si>
  <si>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</si>
  <si>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</si>
  <si>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</si>
  <si>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</si>
  <si>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</si>
  <si>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</si>
  <si>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</si>
  <si>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</si>
  <si>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</si>
  <si>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</si>
  <si>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</si>
  <si>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</si>
  <si>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</si>
  <si>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</si>
  <si>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</si>
  <si>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</si>
  <si>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</si>
  <si>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</si>
  <si>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</si>
  <si>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</si>
  <si>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</si>
  <si>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</si>
  <si>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</si>
  <si>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</si>
  <si>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</si>
  <si>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</si>
  <si>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</si>
  <si>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</si>
  <si>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</si>
  <si>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</si>
  <si>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</si>
  <si>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</si>
  <si>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</si>
  <si>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</si>
  <si>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</si>
  <si>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</si>
  <si>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</si>
  <si>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</si>
  <si>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</si>
  <si>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</si>
  <si>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</si>
  <si>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</si>
  <si>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</si>
  <si>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</si>
  <si>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</si>
  <si>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</si>
  <si>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</si>
  <si>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</si>
  <si>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</si>
  <si>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</si>
  <si>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</si>
  <si>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</si>
  <si>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</si>
  <si>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奈良県奈良市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</si>
  <si>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</si>
  <si>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</si>
  <si>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</si>
  <si>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</si>
  <si>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</si>
  <si>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</si>
  <si>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</si>
  <si>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</si>
  <si>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</si>
  <si>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</si>
  <si>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</si>
  <si>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</si>
  <si>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</si>
  <si>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</si>
  <si>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</si>
  <si>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</si>
  <si>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</si>
  <si>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</si>
  <si>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</si>
  <si>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</si>
  <si>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</si>
  <si>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</si>
  <si>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</si>
  <si>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</si>
  <si>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</si>
  <si>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</si>
  <si>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</si>
  <si>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</si>
  <si>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</si>
  <si>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</si>
  <si>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</si>
  <si>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</si>
  <si>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</si>
  <si>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</si>
  <si>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</si>
  <si>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</si>
  <si>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</si>
  <si>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</si>
  <si>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</si>
  <si>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</si>
  <si>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</si>
  <si>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</si>
  <si>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</si>
  <si>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</si>
  <si>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</si>
  <si>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</si>
  <si>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</si>
  <si>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</si>
  <si>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</si>
  <si>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</si>
  <si>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</si>
  <si>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</si>
  <si>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</si>
  <si>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</si>
  <si>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</si>
  <si>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</si>
  <si>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</si>
  <si>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</si>
  <si>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</si>
  <si>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</si>
  <si>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</si>
  <si>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</si>
  <si>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</si>
  <si>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</si>
  <si>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</si>
  <si>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</si>
  <si>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</si>
  <si>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</si>
  <si>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</si>
  <si>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</si>
  <si>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</si>
  <si>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</si>
  <si>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</si>
  <si>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</si>
  <si>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</si>
  <si>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</si>
  <si>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</si>
  <si>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</si>
  <si>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</si>
  <si>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</si>
  <si>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</si>
  <si>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</si>
  <si>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</si>
  <si>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</si>
  <si>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</si>
  <si>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</si>
  <si>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</si>
  <si>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</si>
  <si>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</si>
  <si>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</si>
  <si>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</si>
  <si>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</si>
  <si>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</si>
  <si>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</si>
  <si>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</si>
  <si>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</si>
  <si>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</si>
  <si>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</si>
  <si>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</si>
  <si>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</si>
  <si>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</si>
  <si>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</si>
  <si>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</si>
  <si>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</si>
  <si>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</si>
  <si>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</si>
  <si>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</si>
  <si>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</si>
  <si>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</si>
  <si>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</si>
  <si>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</si>
  <si>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</si>
  <si>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</si>
  <si>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</si>
  <si>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</si>
  <si>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</si>
  <si>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</si>
  <si>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</si>
  <si>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</si>
  <si>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</si>
  <si>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</si>
  <si>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</si>
  <si>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</si>
  <si>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</si>
  <si>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</si>
  <si>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</si>
  <si>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</si>
  <si>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</si>
  <si>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</si>
  <si>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</si>
  <si>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</si>
  <si>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</si>
  <si>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</si>
  <si>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</si>
  <si>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</si>
  <si>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</si>
  <si>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</si>
  <si>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</si>
  <si>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</si>
  <si>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</si>
  <si>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</si>
  <si>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</si>
  <si>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</si>
  <si>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</si>
  <si>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</si>
  <si>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</si>
  <si>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</si>
  <si>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</si>
  <si>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</si>
  <si>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</si>
  <si>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</si>
  <si>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</si>
  <si>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</si>
  <si>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奈良県奈良市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</si>
  <si>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</si>
  <si>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</si>
  <si>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</si>
  <si>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</si>
  <si>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</si>
  <si>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</si>
  <si>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</si>
  <si>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</si>
  <si>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</si>
  <si>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</si>
  <si>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</si>
  <si>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</si>
  <si>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</si>
  <si>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</si>
  <si>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</si>
  <si>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</si>
  <si>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</si>
  <si>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</si>
  <si>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</si>
  <si>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</si>
  <si>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</si>
  <si>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土地区画整理事業特別会計</t>
    <phoneticPr fontId="5"/>
  </si>
  <si>
    <t>-</t>
    <phoneticPr fontId="5"/>
  </si>
  <si>
    <t>市街地再開発事業特別会計</t>
    <phoneticPr fontId="5"/>
  </si>
  <si>
    <t>-</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</si>
  <si>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</si>
  <si>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</si>
  <si>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</si>
  <si>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</si>
  <si>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</si>
  <si>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</si>
  <si>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</si>
  <si>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</si>
  <si>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</si>
  <si>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</si>
  <si>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</si>
  <si>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</si>
  <si>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</si>
  <si>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</si>
  <si>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</si>
  <si>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</si>
  <si>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</si>
  <si>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</si>
  <si>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</si>
  <si>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</si>
  <si>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</si>
  <si>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</si>
  <si>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</si>
  <si>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</si>
  <si>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</si>
  <si>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</si>
  <si>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</si>
  <si>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</si>
  <si>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</si>
  <si>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</si>
  <si>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</si>
  <si>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</si>
  <si>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</si>
  <si>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</si>
  <si>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</si>
  <si>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</si>
  <si>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</si>
  <si>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</si>
  <si>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</si>
  <si>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</si>
  <si>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</si>
  <si>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</si>
  <si>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</si>
  <si>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</si>
  <si>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</si>
  <si>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</si>
  <si>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</si>
  <si>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</si>
  <si>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</si>
  <si>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</si>
  <si>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</si>
  <si>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</si>
  <si>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</si>
  <si>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</si>
  <si>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</si>
  <si>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</si>
  <si>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</si>
  <si>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</si>
  <si>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</si>
  <si>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</si>
  <si>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</si>
  <si>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</si>
  <si>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</si>
  <si>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</si>
  <si>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</si>
  <si>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</si>
  <si>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</si>
  <si>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</si>
  <si>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</si>
  <si>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</si>
  <si>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</si>
  <si>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</si>
  <si>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</si>
  <si>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</si>
  <si>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</si>
  <si>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</si>
  <si>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</si>
  <si>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</si>
  <si>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</si>
  <si>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</si>
  <si>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</si>
  <si>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</si>
  <si>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</si>
  <si>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</si>
  <si>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</si>
  <si>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</si>
  <si>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</si>
  <si>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</si>
  <si>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</si>
  <si>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</si>
  <si>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</si>
  <si>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</si>
  <si>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</si>
  <si>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</si>
  <si>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</si>
  <si>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</si>
  <si>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</si>
  <si>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</si>
  <si>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</si>
  <si>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</si>
  <si>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</si>
  <si>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</si>
  <si>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</si>
  <si>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</si>
  <si>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</si>
  <si>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</si>
  <si>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</si>
  <si>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</si>
  <si>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</si>
  <si>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</si>
  <si>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</si>
  <si>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</si>
  <si>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</si>
  <si>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</si>
  <si>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</si>
  <si>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</si>
  <si>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</si>
  <si>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</si>
  <si>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</si>
  <si>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</si>
  <si>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</si>
  <si>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</si>
  <si>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</si>
  <si>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</si>
  <si>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</si>
  <si>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</si>
  <si>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</si>
  <si>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</si>
  <si>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</si>
  <si>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</si>
  <si>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</si>
  <si>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</si>
  <si>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</si>
  <si>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</si>
  <si>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</si>
  <si>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</si>
  <si>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</si>
  <si>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</si>
  <si>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</si>
  <si>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</si>
  <si>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</si>
  <si>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</si>
  <si>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</si>
  <si>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</si>
  <si>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</si>
  <si>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</si>
  <si>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</si>
  <si>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</si>
  <si>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</si>
  <si>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</si>
  <si>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</si>
  <si>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</si>
  <si>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</si>
  <si>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</si>
  <si>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</si>
  <si>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</si>
  <si>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</si>
  <si>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</si>
  <si>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</si>
  <si>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</si>
  <si>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</si>
  <si>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</si>
  <si>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</si>
  <si>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</si>
  <si>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</si>
  <si>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</si>
  <si>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</si>
  <si>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</si>
  <si>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</si>
  <si>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</si>
  <si>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</si>
  <si>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2.34</t>
  </si>
  <si>
    <t>▲ 0.36</t>
  </si>
  <si>
    <t>▲ 0.79</t>
  </si>
  <si>
    <t>住宅新築資金等貸付金特別会計</t>
  </si>
  <si>
    <t>▲ 0.73</t>
  </si>
  <si>
    <t>▲ 0.72</t>
  </si>
  <si>
    <t>▲ 0.71</t>
  </si>
  <si>
    <t>▲ 0.68</t>
  </si>
  <si>
    <t>水道事業会計</t>
  </si>
  <si>
    <t>一般会計</t>
  </si>
  <si>
    <t>下水道事業会計</t>
  </si>
  <si>
    <t>介護保険特別会計</t>
  </si>
  <si>
    <t>国民健康保険特別会計</t>
  </si>
  <si>
    <t>病院事業会計</t>
  </si>
  <si>
    <t>後期高齢者医療特別会計</t>
  </si>
  <si>
    <t>その他会計（赤字）</t>
  </si>
  <si>
    <t>▲ 0.11</t>
  </si>
  <si>
    <t>▲ 0.08</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</si>
  <si>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</si>
  <si>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</si>
  <si>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</si>
  <si>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</si>
  <si>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</si>
  <si>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</si>
  <si>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</si>
  <si>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</si>
  <si>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</si>
  <si>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奈良市市町村総合事務組合</t>
    <rPh sb="0" eb="3">
      <t>ナラシ</t>
    </rPh>
    <rPh sb="3" eb="6">
      <t>シチョウソン</t>
    </rPh>
    <rPh sb="6" eb="8">
      <t>ソウゴウ</t>
    </rPh>
    <rPh sb="8" eb="10">
      <t>ジム</t>
    </rPh>
    <rPh sb="10" eb="12">
      <t>クミアイ</t>
    </rPh>
    <phoneticPr fontId="2"/>
  </si>
  <si>
    <t>山辺環境衛生組合</t>
  </si>
  <si>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</si>
  <si>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</si>
  <si>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</si>
  <si>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奈良市清美公社</t>
    <rPh sb="0" eb="3">
      <t>ナラシ</t>
    </rPh>
    <rPh sb="3" eb="5">
      <t>セイビ</t>
    </rPh>
    <rPh sb="5" eb="7">
      <t>コウシャ</t>
    </rPh>
    <phoneticPr fontId="2"/>
  </si>
  <si>
    <t>奈良市市街地開発株式会社</t>
    <rPh sb="0" eb="3">
      <t>ナラシ</t>
    </rPh>
    <rPh sb="3" eb="6">
      <t>シガイチ</t>
    </rPh>
    <rPh sb="6" eb="8">
      <t>カイハツ</t>
    </rPh>
    <rPh sb="8" eb="12">
      <t>カブシキガイシャ</t>
    </rPh>
    <phoneticPr fontId="2"/>
  </si>
  <si>
    <t>奈良市生涯学習財団</t>
    <rPh sb="0" eb="3">
      <t>ナラシ</t>
    </rPh>
    <rPh sb="3" eb="5">
      <t>ショウガイ</t>
    </rPh>
    <rPh sb="5" eb="7">
      <t>ガクシュウ</t>
    </rPh>
    <rPh sb="7" eb="9">
      <t>ザイダン</t>
    </rPh>
    <phoneticPr fontId="2"/>
  </si>
  <si>
    <t>奈良市総合財団</t>
    <rPh sb="0" eb="3">
      <t>ナラシ</t>
    </rPh>
    <rPh sb="3" eb="5">
      <t>ソウゴウ</t>
    </rPh>
    <rPh sb="5" eb="7">
      <t>ザイダン</t>
    </rPh>
    <phoneticPr fontId="2"/>
  </si>
  <si>
    <t>地域振興基金</t>
    <rPh sb="0" eb="2">
      <t>チイキ</t>
    </rPh>
    <rPh sb="2" eb="4">
      <t>シンコウ</t>
    </rPh>
    <rPh sb="4" eb="6">
      <t>キキン</t>
    </rPh>
    <phoneticPr fontId="5"/>
  </si>
  <si>
    <t>地元公共事業積立基金</t>
    <phoneticPr fontId="5"/>
  </si>
  <si>
    <t>心のふるさと応援基金</t>
    <phoneticPr fontId="5"/>
  </si>
  <si>
    <t>福祉基金</t>
    <phoneticPr fontId="5"/>
  </si>
  <si>
    <t>教育振興基金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</si>
</sst>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xmlns:c16r2="http://schemas.microsoft.com/office/drawing/2015/06/chart">
            <c:ext xmlns:c16="http://schemas.microsoft.com/office/drawing/2014/chart" uri="{C3380CC4-5D6E-409C-BE32-E72D297353CC}">
              <c16:uniqueId val="{00000000-26B6-47E4-A9C3-257B309DBB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26252</c:v>
                </c:pt>
                <c:pt idx="1">
                  <c:v>22362</c:v>
                </c:pt>
                <c:pt idx="2">
                  <c:v>27854</c:v>
                </c:pt>
                <c:pt idx="3">
                  <c:v>33705</c:v>
                </c:pt>
                <c:pt idx="4">
                  <c:v>60930</c:v>
                </c:pt>
              </c:numCache>
            </c:numRef>
          </c:val>
          <c:smooth val="0"/>
          <c:extLst xmlns:c16r2="http://schemas.microsoft.com/office/drawing/2015/06/chart">
            <c:ext xmlns:c16="http://schemas.microsoft.com/office/drawing/2014/chart" uri="{C3380CC4-5D6E-409C-BE32-E72D297353CC}">
              <c16:uniqueId val="{00000001-26B6-47E4-A9C3-257B309DBB01}"/>
            </c:ext>
          </c:extLst>
        </c:ser>
        <c:dLbls>
          <c:showLegendKey val="0"/>
          <c:showVal val="0"/>
          <c:showCatName val="0"/>
          <c:showSerName val="0"/>
          <c:showPercent val="0"/>
          <c:showBubbleSize val="0"/>
        </c:dLbls>
        <c:marker val="1"/>
        <c:smooth val="0"/>
        <c:axId val="383569680"/>
        <c:axId val="383567720"/>
      </c:lineChart>
      <c:catAx>
        <c:axId val="383569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567720"/>
        <c:crosses val="autoZero"/>
        <c:auto val="1"/>
        <c:lblAlgn val="ctr"/>
        <c:lblOffset val="100"/>
        <c:tickLblSkip val="1"/>
        <c:tickMarkSkip val="1"/>
        <c:noMultiLvlLbl val="0"/>
      </c:catAx>
      <c:valAx>
        <c:axId val="383567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569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0.56000000000000005</c:v>
                </c:pt>
                <c:pt idx="1">
                  <c:v>0.6</c:v>
                </c:pt>
                <c:pt idx="2">
                  <c:v>0.61</c:v>
                </c:pt>
                <c:pt idx="3">
                  <c:v>0.78</c:v>
                </c:pt>
                <c:pt idx="4">
                  <c:v>2.92</c:v>
                </c:pt>
              </c:numCache>
            </c:numRef>
          </c:val>
          <c:extLst xmlns:c16r2="http://schemas.microsoft.com/office/drawing/2015/06/chart">
            <c:ext xmlns:c16="http://schemas.microsoft.com/office/drawing/2014/chart" uri="{C3380CC4-5D6E-409C-BE32-E72D297353CC}">
              <c16:uniqueId val="{00000000-9E95-42F8-9F1C-719E321474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c:v>
                </c:pt>
                <c:pt idx="1">
                  <c:v>2.0499999999999998</c:v>
                </c:pt>
                <c:pt idx="2">
                  <c:v>1.56</c:v>
                </c:pt>
                <c:pt idx="3">
                  <c:v>1.88</c:v>
                </c:pt>
                <c:pt idx="4">
                  <c:v>2.86</c:v>
                </c:pt>
              </c:numCache>
            </c:numRef>
          </c:val>
          <c:extLst xmlns:c16r2="http://schemas.microsoft.com/office/drawing/2015/06/chart">
            <c:ext xmlns:c16="http://schemas.microsoft.com/office/drawing/2014/chart" uri="{C3380CC4-5D6E-409C-BE32-E72D297353CC}">
              <c16:uniqueId val="{00000001-9E95-42F8-9F1C-719E32147479}"/>
            </c:ext>
          </c:extLst>
        </c:ser>
        <c:dLbls>
          <c:showLegendKey val="0"/>
          <c:showVal val="0"/>
          <c:showCatName val="0"/>
          <c:showSerName val="0"/>
          <c:showPercent val="0"/>
          <c:showBubbleSize val="0"/>
        </c:dLbls>
        <c:gapWidth val="250"/>
        <c:overlap val="100"/>
        <c:axId val="383568896"/>
        <c:axId val="383566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-0.36</c:v>
                </c:pt>
                <c:pt idx="2">
                  <c:v>-0.79</c:v>
                </c:pt>
                <c:pt idx="3">
                  <c:v>0.17</c:v>
                </c:pt>
                <c:pt idx="4">
                  <c:v>2.69</c:v>
                </c:pt>
              </c:numCache>
            </c:numRef>
          </c:val>
          <c:smooth val="0"/>
          <c:extLst xmlns:c16r2="http://schemas.microsoft.com/office/drawing/2015/06/chart">
            <c:ext xmlns:c16="http://schemas.microsoft.com/office/drawing/2014/chart" uri="{C3380CC4-5D6E-409C-BE32-E72D297353CC}">
              <c16:uniqueId val="{00000002-9E95-42F8-9F1C-719E32147479}"/>
            </c:ext>
          </c:extLst>
        </c:ser>
        <c:dLbls>
          <c:showLegendKey val="0"/>
          <c:showVal val="0"/>
          <c:showCatName val="0"/>
          <c:showSerName val="0"/>
          <c:showPercent val="0"/>
          <c:showBubbleSize val="0"/>
        </c:dLbls>
        <c:marker val="1"/>
        <c:smooth val="0"/>
        <c:axId val="383568896"/>
        <c:axId val="383566936"/>
      </c:lineChart>
      <c:catAx>
        <c:axId val="38356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566936"/>
        <c:crosses val="autoZero"/>
        <c:auto val="1"/>
        <c:lblAlgn val="ctr"/>
        <c:lblOffset val="100"/>
        <c:tickLblSkip val="1"/>
        <c:tickMarkSkip val="1"/>
        <c:noMultiLvlLbl val="0"/>
      </c:catAx>
      <c:valAx>
        <c:axId val="383566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6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B02-459C-8776-CF59DD7289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0.11</c:v>
                </c:pt>
                <c:pt idx="1">
                  <c:v>#N/A</c:v>
                </c:pt>
                <c:pt idx="2">
                  <c:v>0.08</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02-459C-8776-CF59DD72893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0.08</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6B02-459C-8776-CF59DD72893B}"/>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0.44</c:v>
                </c:pt>
                <c:pt idx="2">
                  <c:v>#N/A</c:v>
                </c:pt>
                <c:pt idx="3">
                  <c:v>0.43</c:v>
                </c:pt>
                <c:pt idx="4">
                  <c:v>#N/A</c:v>
                </c:pt>
                <c:pt idx="5">
                  <c:v>0.44</c:v>
                </c:pt>
                <c:pt idx="6">
                  <c:v>#N/A</c:v>
                </c:pt>
                <c:pt idx="7">
                  <c:v>0.43</c:v>
                </c:pt>
                <c:pt idx="8">
                  <c:v>#N/A</c:v>
                </c:pt>
                <c:pt idx="9">
                  <c:v>0.04</c:v>
                </c:pt>
              </c:numCache>
            </c:numRef>
          </c:val>
          <c:extLst xmlns:c16r2="http://schemas.microsoft.com/office/drawing/2015/06/chart">
            <c:ext xmlns:c16="http://schemas.microsoft.com/office/drawing/2014/chart" uri="{C3380CC4-5D6E-409C-BE32-E72D297353CC}">
              <c16:uniqueId val="{00000003-6B02-459C-8776-CF59DD72893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0.32</c:v>
                </c:pt>
                <c:pt idx="2">
                  <c:v>#N/A</c:v>
                </c:pt>
                <c:pt idx="3">
                  <c:v>0.74</c:v>
                </c:pt>
                <c:pt idx="4">
                  <c:v>#N/A</c:v>
                </c:pt>
                <c:pt idx="5">
                  <c:v>7.0000000000000007E-2</c:v>
                </c:pt>
                <c:pt idx="6">
                  <c:v>#N/A</c:v>
                </c:pt>
                <c:pt idx="7">
                  <c:v>0.09</c:v>
                </c:pt>
                <c:pt idx="8">
                  <c:v>#N/A</c:v>
                </c:pt>
                <c:pt idx="9">
                  <c:v>0.42</c:v>
                </c:pt>
              </c:numCache>
            </c:numRef>
          </c:val>
          <c:extLst xmlns:c16r2="http://schemas.microsoft.com/office/drawing/2015/06/chart">
            <c:ext xmlns:c16="http://schemas.microsoft.com/office/drawing/2014/chart" uri="{C3380CC4-5D6E-409C-BE32-E72D297353CC}">
              <c16:uniqueId val="{00000004-6B02-459C-8776-CF59DD72893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0.31</c:v>
                </c:pt>
                <c:pt idx="4">
                  <c:v>#N/A</c:v>
                </c:pt>
                <c:pt idx="5">
                  <c:v>0.97</c:v>
                </c:pt>
                <c:pt idx="6">
                  <c:v>#N/A</c:v>
                </c:pt>
                <c:pt idx="7">
                  <c:v>1.03</c:v>
                </c:pt>
                <c:pt idx="8">
                  <c:v>#N/A</c:v>
                </c:pt>
                <c:pt idx="9">
                  <c:v>0.78</c:v>
                </c:pt>
              </c:numCache>
            </c:numRef>
          </c:val>
          <c:extLst xmlns:c16r2="http://schemas.microsoft.com/office/drawing/2015/06/chart">
            <c:ext xmlns:c16="http://schemas.microsoft.com/office/drawing/2014/chart" uri="{C3380CC4-5D6E-409C-BE32-E72D297353CC}">
              <c16:uniqueId val="{00000005-6B02-459C-8776-CF59DD72893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0.76</c:v>
                </c:pt>
                <c:pt idx="2">
                  <c:v>#N/A</c:v>
                </c:pt>
                <c:pt idx="3">
                  <c:v>1.21</c:v>
                </c:pt>
                <c:pt idx="4">
                  <c:v>#N/A</c:v>
                </c:pt>
                <c:pt idx="5">
                  <c:v>1.59</c:v>
                </c:pt>
                <c:pt idx="6">
                  <c:v>#N/A</c:v>
                </c:pt>
                <c:pt idx="7">
                  <c:v>1.64</c:v>
                </c:pt>
                <c:pt idx="8">
                  <c:v>#N/A</c:v>
                </c:pt>
                <c:pt idx="9">
                  <c:v>2.21</c:v>
                </c:pt>
              </c:numCache>
            </c:numRef>
          </c:val>
          <c:extLst xmlns:c16r2="http://schemas.microsoft.com/office/drawing/2015/06/chart">
            <c:ext xmlns:c16="http://schemas.microsoft.com/office/drawing/2014/chart" uri="{C3380CC4-5D6E-409C-BE32-E72D297353CC}">
              <c16:uniqueId val="{00000006-6B02-459C-8776-CF59DD7289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1.29</c:v>
                </c:pt>
                <c:pt idx="2">
                  <c:v>#N/A</c:v>
                </c:pt>
                <c:pt idx="3">
                  <c:v>1.41</c:v>
                </c:pt>
                <c:pt idx="4">
                  <c:v>#N/A</c:v>
                </c:pt>
                <c:pt idx="5">
                  <c:v>1.33</c:v>
                </c:pt>
                <c:pt idx="6">
                  <c:v>#N/A</c:v>
                </c:pt>
                <c:pt idx="7">
                  <c:v>1.49</c:v>
                </c:pt>
                <c:pt idx="8">
                  <c:v>#N/A</c:v>
                </c:pt>
                <c:pt idx="9">
                  <c:v>3.6</c:v>
                </c:pt>
              </c:numCache>
            </c:numRef>
          </c:val>
          <c:extLst xmlns:c16r2="http://schemas.microsoft.com/office/drawing/2015/06/chart">
            <c:ext xmlns:c16="http://schemas.microsoft.com/office/drawing/2014/chart" uri="{C3380CC4-5D6E-409C-BE32-E72D297353CC}">
              <c16:uniqueId val="{00000007-6B02-459C-8776-CF59DD7289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5.14</c:v>
                </c:pt>
                <c:pt idx="2">
                  <c:v>#N/A</c:v>
                </c:pt>
                <c:pt idx="3">
                  <c:v>6.65</c:v>
                </c:pt>
                <c:pt idx="4">
                  <c:v>#N/A</c:v>
                </c:pt>
                <c:pt idx="5">
                  <c:v>7.92</c:v>
                </c:pt>
                <c:pt idx="6">
                  <c:v>#N/A</c:v>
                </c:pt>
                <c:pt idx="7">
                  <c:v>7.76</c:v>
                </c:pt>
                <c:pt idx="8">
                  <c:v>#N/A</c:v>
                </c:pt>
                <c:pt idx="9">
                  <c:v>8.0299999999999994</c:v>
                </c:pt>
              </c:numCache>
            </c:numRef>
          </c:val>
          <c:extLst xmlns:c16r2="http://schemas.microsoft.com/office/drawing/2015/06/chart">
            <c:ext xmlns:c16="http://schemas.microsoft.com/office/drawing/2014/chart" uri="{C3380CC4-5D6E-409C-BE32-E72D297353CC}">
              <c16:uniqueId val="{00000008-6B02-459C-8776-CF59DD72893B}"/>
            </c:ext>
          </c:extLst>
        </c:ser>
        <c:ser>
          <c:idx val="9"/>
          <c:order val="9"/>
          <c:tx>
            <c:strRef>
              <c:f>データシート!$A$36</c:f>
              <c:strCache>
                <c:ptCount val="1"/>
                <c:pt idx="0">
                  <c:v>住宅新築資金等貸付金特別会計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0.73</c:v>
                </c:pt>
                <c:pt idx="1">
                  <c:v>#N/A</c:v>
                </c:pt>
                <c:pt idx="2">
                  <c:v>0.72</c:v>
                </c:pt>
                <c:pt idx="3">
                  <c:v>#N/A</c:v>
                </c:pt>
                <c:pt idx="4">
                  <c:v>0.72</c:v>
                </c:pt>
                <c:pt idx="5">
                  <c:v>#N/A</c:v>
                </c:pt>
                <c:pt idx="6">
                  <c:v>0.71</c:v>
                </c:pt>
                <c:pt idx="7">
                  <c:v>#N/A</c:v>
                </c:pt>
                <c:pt idx="8">
                  <c:v>0.68</c:v>
                </c:pt>
                <c:pt idx="9">
                  <c:v>#N/A</c:v>
                </c:pt>
              </c:numCache>
            </c:numRef>
          </c:val>
          <c:extLst xmlns:c16r2="http://schemas.microsoft.com/office/drawing/2015/06/chart">
            <c:ext xmlns:c16="http://schemas.microsoft.com/office/drawing/2014/chart" uri="{C3380CC4-5D6E-409C-BE32-E72D297353CC}">
              <c16:uniqueId val="{00000009-6B02-459C-8776-CF59DD72893B}"/>
            </c:ext>
          </c:extLst>
        </c:ser>
        <c:dLbls>
          <c:showLegendKey val="0"/>
          <c:showVal val="0"/>
          <c:showCatName val="0"/>
          <c:showSerName val="0"/>
          <c:showPercent val="0"/>
          <c:showBubbleSize val="0"/>
        </c:dLbls>
        <c:gapWidth val="150"/>
        <c:overlap val="100"/>
        <c:axId val="383569288"/>
        <c:axId val="383568112"/>
      </c:barChart>
      <c:catAx>
        <c:axId val="38356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3568112"/>
        <c:crosses val="autoZero"/>
        <c:auto val="1"/>
        <c:lblAlgn val="ctr"/>
        <c:lblOffset val="100"/>
        <c:tickLblSkip val="1"/>
        <c:tickMarkSkip val="1"/>
        <c:noMultiLvlLbl val="0"/>
      </c:catAx>
      <c:valAx>
        <c:axId val="38356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69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12612</c:v>
                </c:pt>
                <c:pt idx="5">
                  <c:v>12755</c:v>
                </c:pt>
                <c:pt idx="8">
                  <c:v>13246</c:v>
                </c:pt>
                <c:pt idx="11">
                  <c:v>12795</c:v>
                </c:pt>
                <c:pt idx="14">
                  <c:v>12886</c:v>
                </c:pt>
              </c:numCache>
            </c:numRef>
          </c:val>
          <c:extLst xmlns:c16r2="http://schemas.microsoft.com/office/drawing/2015/06/chart">
            <c:ext xmlns:c16="http://schemas.microsoft.com/office/drawing/2014/chart" uri="{C3380CC4-5D6E-409C-BE32-E72D297353CC}">
              <c16:uniqueId val="{00000000-A6AA-4FFC-8CCB-79C27B0425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13</c:v>
                </c:pt>
                <c:pt idx="3">
                  <c:v>9</c:v>
                </c:pt>
                <c:pt idx="6">
                  <c:v>7</c:v>
                </c:pt>
                <c:pt idx="9">
                  <c:v>8</c:v>
                </c:pt>
                <c:pt idx="12">
                  <c:v>11</c:v>
                </c:pt>
              </c:numCache>
            </c:numRef>
          </c:val>
          <c:extLst xmlns:c16r2="http://schemas.microsoft.com/office/drawing/2015/06/chart">
            <c:ext xmlns:c16="http://schemas.microsoft.com/office/drawing/2014/chart" uri="{C3380CC4-5D6E-409C-BE32-E72D297353CC}">
              <c16:uniqueId val="{00000001-A6AA-4FFC-8CCB-79C27B0425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4</c:v>
                </c:pt>
                <c:pt idx="12">
                  <c:v>4</c:v>
                </c:pt>
              </c:numCache>
            </c:numRef>
          </c:val>
          <c:extLst xmlns:c16r2="http://schemas.microsoft.com/office/drawing/2015/06/chart">
            <c:ext xmlns:c16="http://schemas.microsoft.com/office/drawing/2014/chart" uri="{C3380CC4-5D6E-409C-BE32-E72D297353CC}">
              <c16:uniqueId val="{00000002-A6AA-4FFC-8CCB-79C27B0425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6AA-4FFC-8CCB-79C27B0425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2131</c:v>
                </c:pt>
                <c:pt idx="3">
                  <c:v>2024</c:v>
                </c:pt>
                <c:pt idx="6">
                  <c:v>2060</c:v>
                </c:pt>
                <c:pt idx="9">
                  <c:v>1774</c:v>
                </c:pt>
                <c:pt idx="12">
                  <c:v>1367</c:v>
                </c:pt>
              </c:numCache>
            </c:numRef>
          </c:val>
          <c:extLst xmlns:c16r2="http://schemas.microsoft.com/office/drawing/2015/06/chart">
            <c:ext xmlns:c16="http://schemas.microsoft.com/office/drawing/2014/chart" uri="{C3380CC4-5D6E-409C-BE32-E72D297353CC}">
              <c16:uniqueId val="{00000004-A6AA-4FFC-8CCB-79C27B0425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6AA-4FFC-8CCB-79C27B0425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6AA-4FFC-8CCB-79C27B0425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18921</c:v>
                </c:pt>
                <c:pt idx="3">
                  <c:v>18571</c:v>
                </c:pt>
                <c:pt idx="6">
                  <c:v>18566</c:v>
                </c:pt>
                <c:pt idx="9">
                  <c:v>18105</c:v>
                </c:pt>
                <c:pt idx="12">
                  <c:v>17972</c:v>
                </c:pt>
              </c:numCache>
            </c:numRef>
          </c:val>
          <c:extLst xmlns:c16r2="http://schemas.microsoft.com/office/drawing/2015/06/chart">
            <c:ext xmlns:c16="http://schemas.microsoft.com/office/drawing/2014/chart" uri="{C3380CC4-5D6E-409C-BE32-E72D297353CC}">
              <c16:uniqueId val="{00000007-A6AA-4FFC-8CCB-79C27B04256A}"/>
            </c:ext>
          </c:extLst>
        </c:ser>
        <c:dLbls>
          <c:showLegendKey val="0"/>
          <c:showVal val="0"/>
          <c:showCatName val="0"/>
          <c:showSerName val="0"/>
          <c:showPercent val="0"/>
          <c:showBubbleSize val="0"/>
        </c:dLbls>
        <c:gapWidth val="100"/>
        <c:overlap val="100"/>
        <c:axId val="383570464"/>
        <c:axId val="382046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8460</c:v>
                </c:pt>
                <c:pt idx="2">
                  <c:v>#N/A</c:v>
                </c:pt>
                <c:pt idx="3">
                  <c:v>#N/A</c:v>
                </c:pt>
                <c:pt idx="4">
                  <c:v>7856</c:v>
                </c:pt>
                <c:pt idx="5">
                  <c:v>#N/A</c:v>
                </c:pt>
                <c:pt idx="6">
                  <c:v>#N/A</c:v>
                </c:pt>
                <c:pt idx="7">
                  <c:v>7394</c:v>
                </c:pt>
                <c:pt idx="8">
                  <c:v>#N/A</c:v>
                </c:pt>
                <c:pt idx="9">
                  <c:v>#N/A</c:v>
                </c:pt>
                <c:pt idx="10">
                  <c:v>7096</c:v>
                </c:pt>
                <c:pt idx="11">
                  <c:v>#N/A</c:v>
                </c:pt>
                <c:pt idx="12">
                  <c:v>#N/A</c:v>
                </c:pt>
                <c:pt idx="13">
                  <c:v>6468</c:v>
                </c:pt>
                <c:pt idx="14">
                  <c:v>#N/A</c:v>
                </c:pt>
              </c:numCache>
            </c:numRef>
          </c:val>
          <c:smooth val="0"/>
          <c:extLst xmlns:c16r2="http://schemas.microsoft.com/office/drawing/2015/06/chart">
            <c:ext xmlns:c16="http://schemas.microsoft.com/office/drawing/2014/chart" uri="{C3380CC4-5D6E-409C-BE32-E72D297353CC}">
              <c16:uniqueId val="{00000008-A6AA-4FFC-8CCB-79C27B04256A}"/>
            </c:ext>
          </c:extLst>
        </c:ser>
        <c:dLbls>
          <c:showLegendKey val="0"/>
          <c:showVal val="0"/>
          <c:showCatName val="0"/>
          <c:showSerName val="0"/>
          <c:showPercent val="0"/>
          <c:showBubbleSize val="0"/>
        </c:dLbls>
        <c:marker val="1"/>
        <c:smooth val="0"/>
        <c:axId val="383570464"/>
        <c:axId val="382046832"/>
      </c:lineChart>
      <c:catAx>
        <c:axId val="3835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2046832"/>
        <c:crosses val="autoZero"/>
        <c:auto val="1"/>
        <c:lblAlgn val="ctr"/>
        <c:lblOffset val="100"/>
        <c:tickLblSkip val="1"/>
        <c:tickMarkSkip val="1"/>
        <c:noMultiLvlLbl val="0"/>
      </c:catAx>
      <c:valAx>
        <c:axId val="382046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5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120381</c:v>
                </c:pt>
                <c:pt idx="5">
                  <c:v>118294</c:v>
                </c:pt>
                <c:pt idx="8">
                  <c:v>118836</c:v>
                </c:pt>
                <c:pt idx="11">
                  <c:v>119957</c:v>
                </c:pt>
                <c:pt idx="14">
                  <c:v>122211</c:v>
                </c:pt>
              </c:numCache>
            </c:numRef>
          </c:val>
          <c:extLst xmlns:c16r2="http://schemas.microsoft.com/office/drawing/2015/06/chart">
            <c:ext xmlns:c16="http://schemas.microsoft.com/office/drawing/2014/chart" uri="{C3380CC4-5D6E-409C-BE32-E72D297353CC}">
              <c16:uniqueId val="{00000000-7CF4-4B4A-817B-45154FB429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28895</c:v>
                </c:pt>
                <c:pt idx="5">
                  <c:v>27782</c:v>
                </c:pt>
                <c:pt idx="8">
                  <c:v>27516</c:v>
                </c:pt>
                <c:pt idx="11">
                  <c:v>28418</c:v>
                </c:pt>
                <c:pt idx="14">
                  <c:v>30679</c:v>
                </c:pt>
              </c:numCache>
            </c:numRef>
          </c:val>
          <c:extLst xmlns:c16r2="http://schemas.microsoft.com/office/drawing/2015/06/chart">
            <c:ext xmlns:c16="http://schemas.microsoft.com/office/drawing/2014/chart" uri="{C3380CC4-5D6E-409C-BE32-E72D297353CC}">
              <c16:uniqueId val="{00000001-7CF4-4B4A-817B-45154FB429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5708</c:v>
                </c:pt>
                <c:pt idx="5">
                  <c:v>5271</c:v>
                </c:pt>
                <c:pt idx="8">
                  <c:v>4790</c:v>
                </c:pt>
                <c:pt idx="11">
                  <c:v>5466</c:v>
                </c:pt>
                <c:pt idx="14">
                  <c:v>7115</c:v>
                </c:pt>
              </c:numCache>
            </c:numRef>
          </c:val>
          <c:extLst xmlns:c16r2="http://schemas.microsoft.com/office/drawing/2015/06/chart">
            <c:ext xmlns:c16="http://schemas.microsoft.com/office/drawing/2014/chart" uri="{C3380CC4-5D6E-409C-BE32-E72D297353CC}">
              <c16:uniqueId val="{00000002-7CF4-4B4A-817B-45154FB429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CF4-4B4A-817B-45154FB429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F4-4B4A-817B-45154FB429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F4-4B4A-817B-45154FB429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21416</c:v>
                </c:pt>
                <c:pt idx="3">
                  <c:v>19646</c:v>
                </c:pt>
                <c:pt idx="6">
                  <c:v>18655</c:v>
                </c:pt>
                <c:pt idx="9">
                  <c:v>18053</c:v>
                </c:pt>
                <c:pt idx="12">
                  <c:v>17108</c:v>
                </c:pt>
              </c:numCache>
            </c:numRef>
          </c:val>
          <c:extLst xmlns:c16r2="http://schemas.microsoft.com/office/drawing/2015/06/chart">
            <c:ext xmlns:c16="http://schemas.microsoft.com/office/drawing/2014/chart" uri="{C3380CC4-5D6E-409C-BE32-E72D297353CC}">
              <c16:uniqueId val="{00000006-7CF4-4B4A-817B-45154FB429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CF4-4B4A-817B-45154FB429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32475</c:v>
                </c:pt>
                <c:pt idx="3">
                  <c:v>31825</c:v>
                </c:pt>
                <c:pt idx="6">
                  <c:v>31342</c:v>
                </c:pt>
                <c:pt idx="9">
                  <c:v>28990</c:v>
                </c:pt>
                <c:pt idx="12">
                  <c:v>24477</c:v>
                </c:pt>
              </c:numCache>
            </c:numRef>
          </c:val>
          <c:extLst xmlns:c16r2="http://schemas.microsoft.com/office/drawing/2015/06/chart">
            <c:ext xmlns:c16="http://schemas.microsoft.com/office/drawing/2014/chart" uri="{C3380CC4-5D6E-409C-BE32-E72D297353CC}">
              <c16:uniqueId val="{00000008-7CF4-4B4A-817B-45154FB429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29</c:v>
                </c:pt>
                <c:pt idx="3">
                  <c:v>26</c:v>
                </c:pt>
                <c:pt idx="6">
                  <c:v>17</c:v>
                </c:pt>
                <c:pt idx="9">
                  <c:v>14</c:v>
                </c:pt>
                <c:pt idx="12">
                  <c:v>11</c:v>
                </c:pt>
              </c:numCache>
            </c:numRef>
          </c:val>
          <c:extLst xmlns:c16r2="http://schemas.microsoft.com/office/drawing/2015/06/chart">
            <c:ext xmlns:c16="http://schemas.microsoft.com/office/drawing/2014/chart" uri="{C3380CC4-5D6E-409C-BE32-E72D297353CC}">
              <c16:uniqueId val="{00000009-7CF4-4B4A-817B-45154FB429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210323</c:v>
                </c:pt>
                <c:pt idx="3">
                  <c:v>206090</c:v>
                </c:pt>
                <c:pt idx="6">
                  <c:v>202489</c:v>
                </c:pt>
                <c:pt idx="9">
                  <c:v>198626</c:v>
                </c:pt>
                <c:pt idx="12">
                  <c:v>201045</c:v>
                </c:pt>
              </c:numCache>
            </c:numRef>
          </c:val>
          <c:extLst xmlns:c16r2="http://schemas.microsoft.com/office/drawing/2015/06/chart">
            <c:ext xmlns:c16="http://schemas.microsoft.com/office/drawing/2014/chart" uri="{C3380CC4-5D6E-409C-BE32-E72D297353CC}">
              <c16:uniqueId val="{0000000A-7CF4-4B4A-817B-45154FB429F6}"/>
            </c:ext>
          </c:extLst>
        </c:ser>
        <c:dLbls>
          <c:showLegendKey val="0"/>
          <c:showVal val="0"/>
          <c:showCatName val="0"/>
          <c:showSerName val="0"/>
          <c:showPercent val="0"/>
          <c:showBubbleSize val="0"/>
        </c:dLbls>
        <c:gapWidth val="100"/>
        <c:overlap val="100"/>
        <c:axId val="382048400"/>
        <c:axId val="382047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109258</c:v>
                </c:pt>
                <c:pt idx="2">
                  <c:v>#N/A</c:v>
                </c:pt>
                <c:pt idx="3">
                  <c:v>#N/A</c:v>
                </c:pt>
                <c:pt idx="4">
                  <c:v>106240</c:v>
                </c:pt>
                <c:pt idx="5">
                  <c:v>#N/A</c:v>
                </c:pt>
                <c:pt idx="6">
                  <c:v>#N/A</c:v>
                </c:pt>
                <c:pt idx="7">
                  <c:v>101361</c:v>
                </c:pt>
                <c:pt idx="8">
                  <c:v>#N/A</c:v>
                </c:pt>
                <c:pt idx="9">
                  <c:v>#N/A</c:v>
                </c:pt>
                <c:pt idx="10">
                  <c:v>91841</c:v>
                </c:pt>
                <c:pt idx="11">
                  <c:v>#N/A</c:v>
                </c:pt>
                <c:pt idx="12">
                  <c:v>#N/A</c:v>
                </c:pt>
                <c:pt idx="13">
                  <c:v>82636</c:v>
                </c:pt>
                <c:pt idx="14">
                  <c:v>#N/A</c:v>
                </c:pt>
              </c:numCache>
            </c:numRef>
          </c:val>
          <c:smooth val="0"/>
          <c:extLst xmlns:c16r2="http://schemas.microsoft.com/office/drawing/2015/06/chart">
            <c:ext xmlns:c16="http://schemas.microsoft.com/office/drawing/2014/chart" uri="{C3380CC4-5D6E-409C-BE32-E72D297353CC}">
              <c16:uniqueId val="{0000000B-7CF4-4B4A-817B-45154FB429F6}"/>
            </c:ext>
          </c:extLst>
        </c:ser>
        <c:dLbls>
          <c:showLegendKey val="0"/>
          <c:showVal val="0"/>
          <c:showCatName val="0"/>
          <c:showSerName val="0"/>
          <c:showPercent val="0"/>
          <c:showBubbleSize val="0"/>
        </c:dLbls>
        <c:marker val="1"/>
        <c:smooth val="0"/>
        <c:axId val="382048400"/>
        <c:axId val="382047224"/>
      </c:lineChart>
      <c:catAx>
        <c:axId val="38204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047224"/>
        <c:crosses val="autoZero"/>
        <c:auto val="1"/>
        <c:lblAlgn val="ctr"/>
        <c:lblOffset val="100"/>
        <c:tickLblSkip val="1"/>
        <c:tickMarkSkip val="1"/>
        <c:noMultiLvlLbl val="0"/>
      </c:catAx>
      <c:valAx>
        <c:axId val="38204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04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1183</c:v>
                </c:pt>
                <c:pt idx="1">
                  <c:v>1433</c:v>
                </c:pt>
                <c:pt idx="2">
                  <c:v>2240</c:v>
                </c:pt>
              </c:numCache>
            </c:numRef>
          </c:val>
          <c:extLst xmlns:c16r2="http://schemas.microsoft.com/office/drawing/2015/06/chart">
            <c:ext xmlns:c16="http://schemas.microsoft.com/office/drawing/2014/chart" uri="{C3380CC4-5D6E-409C-BE32-E72D297353CC}">
              <c16:uniqueId val="{00000000-A0F1-4757-9620-C82C995B08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c:v>
                </c:pt>
                <c:pt idx="1">
                  <c:v>15</c:v>
                </c:pt>
                <c:pt idx="2">
                  <c:v>125</c:v>
                </c:pt>
              </c:numCache>
            </c:numRef>
          </c:val>
          <c:extLst xmlns:c16r2="http://schemas.microsoft.com/office/drawing/2015/06/chart">
            <c:ext xmlns:c16="http://schemas.microsoft.com/office/drawing/2014/chart" uri="{C3380CC4-5D6E-409C-BE32-E72D297353CC}">
              <c16:uniqueId val="{00000001-A0F1-4757-9620-C82C995B08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6197</c:v>
                </c:pt>
                <c:pt idx="1">
                  <c:v>6168</c:v>
                </c:pt>
                <c:pt idx="2">
                  <c:v>6299</c:v>
                </c:pt>
              </c:numCache>
            </c:numRef>
          </c:val>
          <c:extLst xmlns:c16r2="http://schemas.microsoft.com/office/drawing/2015/06/chart">
            <c:ext xmlns:c16="http://schemas.microsoft.com/office/drawing/2014/chart" uri="{C3380CC4-5D6E-409C-BE32-E72D297353CC}">
              <c16:uniqueId val="{00000002-A0F1-4757-9620-C82C995B0888}"/>
            </c:ext>
          </c:extLst>
        </c:ser>
        <c:dLbls>
          <c:showLegendKey val="0"/>
          <c:showVal val="0"/>
          <c:showCatName val="0"/>
          <c:showSerName val="0"/>
          <c:showPercent val="0"/>
          <c:showBubbleSize val="0"/>
        </c:dLbls>
        <c:gapWidth val="120"/>
        <c:overlap val="100"/>
        <c:axId val="95486536"/>
        <c:axId val="95493200"/>
      </c:barChart>
      <c:catAx>
        <c:axId val="9548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5493200"/>
        <c:crosses val="autoZero"/>
        <c:auto val="1"/>
        <c:lblAlgn val="ctr"/>
        <c:lblOffset val="100"/>
        <c:tickLblSkip val="1"/>
        <c:tickMarkSkip val="1"/>
        <c:noMultiLvlLbl val="0"/>
      </c:catAx>
      <c:valAx>
        <c:axId val="95493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5486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実質公債費比率については、単年度では</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カ年平均でも</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主な要因として、分子となる地方債の元利償還金が減額となったことや、分母となる標準財政規模が増加したことが挙げられる。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減債基金のうち、実質公債費比率の算定に用いる満期一括償還地方債の償還のために積み立てたものはない。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a:t>
          </a:r>
          <a:r>
            <a:rPr kumimoji="1" lang="en-US" altLang="ja-JP" sz="1400">
              <a:latin typeface="ＭＳ ゴシック" pitchFamily="49" charset="-128"/>
              <a:ea typeface="ＭＳ ゴシック" pitchFamily="49" charset="-128"/>
            </a:rPr>
            <a:t>119.7</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ポイントの改善となった。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地方債新規発行額が元金償還額を上回り地方債現在高は増加した。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公営企業債等繰入見込額が下水道事業会計において下水道料金の改定により自己資金が増加し、準元利償還金が大幅に減少した結果、公営企業債等繰入見込み額の算定に用いる「過去３年平均の繰入割合」が大幅に下がったことにより減少した。また、職員数の減少により退職手当負担見込額が減少したこと、将来負担額から控除される充当可能特定財源見込額や充当可能基金が増額となったこと等から比率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令和２年度末の基金残高は、普通会計で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8,665</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1,049</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これは、財政調整基金で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807</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百万円、減債基金で</a:t>
          </a: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百万円増加した一方、積立額を大きく上回る取り崩しを行った基金がなかったことが主な要因である。</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事業の精査、効率的な執行に努めるとともに、財政健全化に向けた取り組みをさらに進め、各基金の使途や目的に十分に活用できるよう、基金の確保に努める。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・地域振興基金：市民の連帯強化や地域振興等に要する経費の財源とすることを使途としている。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・地元公共事業積立基金：財産区財産であった財産を処分することに伴い発生する金銭を当該財産区住民の福祉を増進する目的をもって行う公共事業の資金とすることを使途としている。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・心のふるさと応援基金：市民等からの寄附金を財源として、文化財の保存及び活用、観光の振興並びに奈良の魅力を高め、その発展に寄与する事業を使途としている。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・福祉基金：市民等からの寄附金を財源として、社会福祉の増進に寄与する事業を使途としている。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・教育振興基金：市民等からの寄附金を財源として、教育振興を目的とする事業を使途としている。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地元公共事業積立基金：利子収入</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百万円を積み立て、また地元公共事業に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・心のふるさと応援基金：市民からの寄附金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百万円を積み立て、また文化財の保存及び活用事業等に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・福祉基金：利子及び寄附金により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百万円を積み立て、社会福祉の増進に寄与する事業に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・教育振興基金：利子及び寄附金により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百万円を積み立て、教育振興施策等に</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心のふるさと応援基金については、市民からの寄附金を幅広く活用できるよう対象事業の拡充に努め、より市民のニーズに合った事業に充当できるよう図っていく。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歳計剰余金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百万円を積み立てたほか、市有地の売却収入分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百万円を積み立てるとともに、取り崩しを行わなかったことが要因である。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厳しい財政状況の中、財源不足対策として財源調整基金の取り崩しにより対応しており、平成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百万円を取り崩したが、令和元年度、令和２年度は取り崩しをしていない。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令和元年度に実施した公立小中学校空調設備設置に係る地方債の償還のための県補助金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百万円、県と連携したまちづくりに係る地方債の償還のための県補助金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百万円を積み立てたことが要因である。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市債の元金償還のため、平成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百万円取り崩したことにより残高が減少し、</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百万円となったが、令和元年度、令和２年度は取り崩しをしていない。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今後も元金償還に大きな負担が見込まれるため、財政調整基金とともに減債基金についても残高の確保に努める。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地方消費税交付金等が増加したことにより分子となる基準財政収入額が増加したものの、社会福祉費等が増加したことにより分母となる基準財政需要額も増加した。単年度ベースではやや減少となっ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と変動はなかった。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8165</xdr:rowOff>
    </xdr:to>
    <xdr:cxnSp macro="">
      <xdr:nvCxnSpPr>
        <xdr:cNvPr id="71" name="直線コネクタ 70"/>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4" name="直線コネクタ 73"/>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25400</xdr:rowOff>
    </xdr:to>
    <xdr:cxnSp macro="">
      <xdr:nvCxnSpPr>
        <xdr:cNvPr id="80" name="直線コネクタ 79"/>
        <xdr:cNvCxnSpPr/>
      </xdr:nvCxnSpPr>
      <xdr:spPr>
        <a:xfrm flipV="1">
          <a:off x="1447800" y="72090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分子となる経常経費充当一般財源が人件費の増等により増加した。分母となる経常一般財源は、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が減少したが、地方消費税交付金や普通交付税が増加したほか、猶予特例債等の地方債が認められたことで分子以上の増加となった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の差は縮まったが、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高い水準であるため、歳入においては市税回収の強化、受益者負担の見直し等、財源確保の取組を強化し、歳出においては、人事管理の適正化に取り組むことにより人件費の抑制に努め、市債発行の抑制による公債費の縮減等、義務的経費の縮減に引き続き取り組む。</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66</xdr:row>
      <xdr:rowOff>64453</xdr:rowOff>
    </xdr:to>
    <xdr:cxnSp macro="">
      <xdr:nvCxnSpPr>
        <xdr:cNvPr id="130" name="直線コネクタ 129"/>
        <xdr:cNvCxnSpPr/>
      </xdr:nvCxnSpPr>
      <xdr:spPr>
        <a:xfrm flipV="1">
          <a:off x="4114800" y="1124140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64453</xdr:rowOff>
    </xdr:from>
    <xdr:to>
      <xdr:col>19</xdr:col>
      <xdr:colOff>133350</xdr:colOff>
      <xdr:row>66</xdr:row>
      <xdr:rowOff>130810</xdr:rowOff>
    </xdr:to>
    <xdr:cxnSp macro="">
      <xdr:nvCxnSpPr>
        <xdr:cNvPr id="133" name="直線コネクタ 132"/>
        <xdr:cNvCxnSpPr/>
      </xdr:nvCxnSpPr>
      <xdr:spPr>
        <a:xfrm flipV="1">
          <a:off x="3225800" y="113801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124778</xdr:rowOff>
    </xdr:from>
    <xdr:to>
      <xdr:col>15</xdr:col>
      <xdr:colOff>82550</xdr:colOff>
      <xdr:row>66</xdr:row>
      <xdr:rowOff>130810</xdr:rowOff>
    </xdr:to>
    <xdr:cxnSp macro="">
      <xdr:nvCxnSpPr>
        <xdr:cNvPr id="136" name="直線コネクタ 135"/>
        <xdr:cNvCxnSpPr/>
      </xdr:nvCxnSpPr>
      <xdr:spPr>
        <a:xfrm>
          <a:off x="2336800" y="114404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124778</xdr:rowOff>
    </xdr:from>
    <xdr:to>
      <xdr:col>11</xdr:col>
      <xdr:colOff>31750</xdr:colOff>
      <xdr:row>66</xdr:row>
      <xdr:rowOff>136843</xdr:rowOff>
    </xdr:to>
    <xdr:cxnSp macro="">
      <xdr:nvCxnSpPr>
        <xdr:cNvPr id="139" name="直線コネクタ 138"/>
        <xdr:cNvCxnSpPr/>
      </xdr:nvCxnSpPr>
      <xdr:spPr>
        <a:xfrm flipV="1">
          <a:off x="1447800" y="114404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9" name="楕円 148"/>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50" name="財政構造の弾力性該当値テキスト"/>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13653</xdr:rowOff>
    </xdr:from>
    <xdr:to>
      <xdr:col>19</xdr:col>
      <xdr:colOff>184150</xdr:colOff>
      <xdr:row>66</xdr:row>
      <xdr:rowOff>115253</xdr:rowOff>
    </xdr:to>
    <xdr:sp macro="" textlink="">
      <xdr:nvSpPr>
        <xdr:cNvPr id="151" name="楕円 150"/>
        <xdr:cNvSpPr/>
      </xdr:nvSpPr>
      <xdr:spPr>
        <a:xfrm>
          <a:off x="4064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100030</xdr:rowOff>
    </xdr:from>
    <xdr:ext cx="736600" cy="259045"/>
    <xdr:sp macro="" textlink="">
      <xdr:nvSpPr>
        <xdr:cNvPr id="152" name="テキスト ボックス 151"/>
        <xdr:cNvSpPr txBox="1"/>
      </xdr:nvSpPr>
      <xdr:spPr>
        <a:xfrm>
          <a:off x="3733800" y="1141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80010</xdr:rowOff>
    </xdr:from>
    <xdr:to>
      <xdr:col>15</xdr:col>
      <xdr:colOff>133350</xdr:colOff>
      <xdr:row>67</xdr:row>
      <xdr:rowOff>10160</xdr:rowOff>
    </xdr:to>
    <xdr:sp macro="" textlink="">
      <xdr:nvSpPr>
        <xdr:cNvPr id="153" name="楕円 152"/>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166387</xdr:rowOff>
    </xdr:from>
    <xdr:ext cx="762000" cy="259045"/>
    <xdr:sp macro="" textlink="">
      <xdr:nvSpPr>
        <xdr:cNvPr id="154" name="テキスト ボックス 153"/>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73978</xdr:rowOff>
    </xdr:from>
    <xdr:to>
      <xdr:col>11</xdr:col>
      <xdr:colOff>82550</xdr:colOff>
      <xdr:row>67</xdr:row>
      <xdr:rowOff>4128</xdr:rowOff>
    </xdr:to>
    <xdr:sp macro="" textlink="">
      <xdr:nvSpPr>
        <xdr:cNvPr id="155" name="楕円 154"/>
        <xdr:cNvSpPr/>
      </xdr:nvSpPr>
      <xdr:spPr>
        <a:xfrm>
          <a:off x="2286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160355</xdr:rowOff>
    </xdr:from>
    <xdr:ext cx="762000" cy="259045"/>
    <xdr:sp macro="" textlink="">
      <xdr:nvSpPr>
        <xdr:cNvPr id="156" name="テキスト ボックス 155"/>
        <xdr:cNvSpPr txBox="1"/>
      </xdr:nvSpPr>
      <xdr:spPr>
        <a:xfrm>
          <a:off x="1955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86043</xdr:rowOff>
    </xdr:from>
    <xdr:to>
      <xdr:col>7</xdr:col>
      <xdr:colOff>31750</xdr:colOff>
      <xdr:row>67</xdr:row>
      <xdr:rowOff>16193</xdr:rowOff>
    </xdr:to>
    <xdr:sp macro="" textlink="">
      <xdr:nvSpPr>
        <xdr:cNvPr id="157" name="楕円 156"/>
        <xdr:cNvSpPr/>
      </xdr:nvSpPr>
      <xdr:spPr>
        <a:xfrm>
          <a:off x="1397000" y="114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970</xdr:rowOff>
    </xdr:from>
    <xdr:ext cx="762000" cy="259045"/>
    <xdr:sp macro="" textlink="">
      <xdr:nvSpPr>
        <xdr:cNvPr id="158" name="テキスト ボックス 157"/>
        <xdr:cNvSpPr txBox="1"/>
      </xdr:nvSpPr>
      <xdr:spPr>
        <a:xfrm>
          <a:off x="1066800" y="1148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前年度と比較し、会計年度任用職員制度の開始に伴い人件費が増加したことや、退職手当の増加などにより人口１人当たりの物件費・人件費等の決算額は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類似団体に比べて高い理由は、清掃業務、保育所・幼稚園・認定こども園の運営を直営で行っており、人件費を含めた運営経費が類似団体と比較して高くなっているためと考えられる。</a:t>
          </a:r>
        </a:p>
        <a:p>
          <a:r>
            <a:rPr kumimoji="1" lang="ja-JP" altLang="en-US" sz="1300">
              <a:latin typeface="ＭＳ Ｐゴシック" panose="020B0600070205080204" pitchFamily="50" charset="-128"/>
              <a:ea typeface="ＭＳ Ｐゴシック" panose="020B0600070205080204" pitchFamily="50" charset="-128"/>
            </a:rPr>
            <a:t>　民間委託及び民間移管の拡大を進めており、引き続きコスト削減に取り組む。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143571</xdr:rowOff>
    </xdr:from>
    <xdr:to>
      <xdr:col>23</xdr:col>
      <xdr:colOff>133350</xdr:colOff>
      <xdr:row>84</xdr:row>
      <xdr:rowOff>134758</xdr:rowOff>
    </xdr:to>
    <xdr:cxnSp macro="">
      <xdr:nvCxnSpPr>
        <xdr:cNvPr id="195" name="直線コネクタ 194"/>
        <xdr:cNvCxnSpPr/>
      </xdr:nvCxnSpPr>
      <xdr:spPr>
        <a:xfrm>
          <a:off x="4114800" y="14373921"/>
          <a:ext cx="838200" cy="1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143571</xdr:rowOff>
    </xdr:from>
    <xdr:to>
      <xdr:col>19</xdr:col>
      <xdr:colOff>133350</xdr:colOff>
      <xdr:row>83</xdr:row>
      <xdr:rowOff>150068</xdr:rowOff>
    </xdr:to>
    <xdr:cxnSp macro="">
      <xdr:nvCxnSpPr>
        <xdr:cNvPr id="198" name="直線コネクタ 197"/>
        <xdr:cNvCxnSpPr/>
      </xdr:nvCxnSpPr>
      <xdr:spPr>
        <a:xfrm flipV="1">
          <a:off x="3225800" y="14373921"/>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133730</xdr:rowOff>
    </xdr:from>
    <xdr:to>
      <xdr:col>15</xdr:col>
      <xdr:colOff>82550</xdr:colOff>
      <xdr:row>83</xdr:row>
      <xdr:rowOff>150068</xdr:rowOff>
    </xdr:to>
    <xdr:cxnSp macro="">
      <xdr:nvCxnSpPr>
        <xdr:cNvPr id="201" name="直線コネクタ 200"/>
        <xdr:cNvCxnSpPr/>
      </xdr:nvCxnSpPr>
      <xdr:spPr>
        <a:xfrm>
          <a:off x="2336800" y="14364080"/>
          <a:ext cx="889000" cy="1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95380</xdr:rowOff>
    </xdr:from>
    <xdr:to>
      <xdr:col>11</xdr:col>
      <xdr:colOff>31750</xdr:colOff>
      <xdr:row>83</xdr:row>
      <xdr:rowOff>133730</xdr:rowOff>
    </xdr:to>
    <xdr:cxnSp macro="">
      <xdr:nvCxnSpPr>
        <xdr:cNvPr id="204" name="直線コネクタ 203"/>
        <xdr:cNvCxnSpPr/>
      </xdr:nvCxnSpPr>
      <xdr:spPr>
        <a:xfrm>
          <a:off x="1447800" y="14325730"/>
          <a:ext cx="8890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83958</xdr:rowOff>
    </xdr:from>
    <xdr:to>
      <xdr:col>23</xdr:col>
      <xdr:colOff>184150</xdr:colOff>
      <xdr:row>85</xdr:row>
      <xdr:rowOff>14108</xdr:rowOff>
    </xdr:to>
    <xdr:sp macro="" textlink="">
      <xdr:nvSpPr>
        <xdr:cNvPr id="214" name="楕円 213"/>
        <xdr:cNvSpPr/>
      </xdr:nvSpPr>
      <xdr:spPr>
        <a:xfrm>
          <a:off x="4902200" y="144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56035</xdr:rowOff>
    </xdr:from>
    <xdr:ext cx="762000" cy="259045"/>
    <xdr:sp macro="" textlink="">
      <xdr:nvSpPr>
        <xdr:cNvPr id="215" name="人件費・物件費等の状況該当値テキスト"/>
        <xdr:cNvSpPr txBox="1"/>
      </xdr:nvSpPr>
      <xdr:spPr>
        <a:xfrm>
          <a:off x="5041900" y="1445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92771</xdr:rowOff>
    </xdr:from>
    <xdr:to>
      <xdr:col>19</xdr:col>
      <xdr:colOff>184150</xdr:colOff>
      <xdr:row>84</xdr:row>
      <xdr:rowOff>22921</xdr:rowOff>
    </xdr:to>
    <xdr:sp macro="" textlink="">
      <xdr:nvSpPr>
        <xdr:cNvPr id="216" name="楕円 215"/>
        <xdr:cNvSpPr/>
      </xdr:nvSpPr>
      <xdr:spPr>
        <a:xfrm>
          <a:off x="4064000" y="1432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7698</xdr:rowOff>
    </xdr:from>
    <xdr:ext cx="736600" cy="259045"/>
    <xdr:sp macro="" textlink="">
      <xdr:nvSpPr>
        <xdr:cNvPr id="217" name="テキスト ボックス 216"/>
        <xdr:cNvSpPr txBox="1"/>
      </xdr:nvSpPr>
      <xdr:spPr>
        <a:xfrm>
          <a:off x="3733800" y="1440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99268</xdr:rowOff>
    </xdr:from>
    <xdr:to>
      <xdr:col>15</xdr:col>
      <xdr:colOff>133350</xdr:colOff>
      <xdr:row>84</xdr:row>
      <xdr:rowOff>29418</xdr:rowOff>
    </xdr:to>
    <xdr:sp macro="" textlink="">
      <xdr:nvSpPr>
        <xdr:cNvPr id="218" name="楕円 217"/>
        <xdr:cNvSpPr/>
      </xdr:nvSpPr>
      <xdr:spPr>
        <a:xfrm>
          <a:off x="3175000" y="1432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14195</xdr:rowOff>
    </xdr:from>
    <xdr:ext cx="762000" cy="259045"/>
    <xdr:sp macro="" textlink="">
      <xdr:nvSpPr>
        <xdr:cNvPr id="219" name="テキスト ボックス 218"/>
        <xdr:cNvSpPr txBox="1"/>
      </xdr:nvSpPr>
      <xdr:spPr>
        <a:xfrm>
          <a:off x="2844800" y="1441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82930</xdr:rowOff>
    </xdr:from>
    <xdr:to>
      <xdr:col>11</xdr:col>
      <xdr:colOff>82550</xdr:colOff>
      <xdr:row>84</xdr:row>
      <xdr:rowOff>13080</xdr:rowOff>
    </xdr:to>
    <xdr:sp macro="" textlink="">
      <xdr:nvSpPr>
        <xdr:cNvPr id="220" name="楕円 219"/>
        <xdr:cNvSpPr/>
      </xdr:nvSpPr>
      <xdr:spPr>
        <a:xfrm>
          <a:off x="2286000" y="143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169307</xdr:rowOff>
    </xdr:from>
    <xdr:ext cx="762000" cy="259045"/>
    <xdr:sp macro="" textlink="">
      <xdr:nvSpPr>
        <xdr:cNvPr id="221" name="テキスト ボックス 220"/>
        <xdr:cNvSpPr txBox="1"/>
      </xdr:nvSpPr>
      <xdr:spPr>
        <a:xfrm>
          <a:off x="1955800" y="143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44580</xdr:rowOff>
    </xdr:from>
    <xdr:to>
      <xdr:col>7</xdr:col>
      <xdr:colOff>31750</xdr:colOff>
      <xdr:row>83</xdr:row>
      <xdr:rowOff>146180</xdr:rowOff>
    </xdr:to>
    <xdr:sp macro="" textlink="">
      <xdr:nvSpPr>
        <xdr:cNvPr id="222" name="楕円 221"/>
        <xdr:cNvSpPr/>
      </xdr:nvSpPr>
      <xdr:spPr>
        <a:xfrm>
          <a:off x="1397000" y="14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130957</xdr:rowOff>
    </xdr:from>
    <xdr:ext cx="762000" cy="259045"/>
    <xdr:sp macro="" textlink="">
      <xdr:nvSpPr>
        <xdr:cNvPr id="223" name="テキスト ボックス 222"/>
        <xdr:cNvSpPr txBox="1"/>
      </xdr:nvSpPr>
      <xdr:spPr>
        <a:xfrm>
          <a:off x="1066800" y="143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年度においては、わたりの解消等により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度における給与カット（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と低い指数となった。令和元年度（令和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日時点ラスパイレス指数）においては給料カットの終了に伴い指数は増加したが、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を下回る結果となった。令和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日時点ラスパイレス指数）においては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水準を維持している。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169636</xdr:rowOff>
    </xdr:to>
    <xdr:cxnSp macro="">
      <xdr:nvCxnSpPr>
        <xdr:cNvPr id="259" name="直線コネクタ 258"/>
        <xdr:cNvCxnSpPr/>
      </xdr:nvCxnSpPr>
      <xdr:spPr>
        <a:xfrm>
          <a:off x="16179800" y="147256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85</xdr:row>
      <xdr:rowOff>152400</xdr:rowOff>
    </xdr:to>
    <xdr:cxnSp macro="">
      <xdr:nvCxnSpPr>
        <xdr:cNvPr id="262" name="直線コネクタ 261"/>
        <xdr:cNvCxnSpPr/>
      </xdr:nvCxnSpPr>
      <xdr:spPr>
        <a:xfrm>
          <a:off x="15290800" y="144498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87</xdr:row>
      <xdr:rowOff>50800</xdr:rowOff>
    </xdr:to>
    <xdr:cxnSp macro="">
      <xdr:nvCxnSpPr>
        <xdr:cNvPr id="265" name="直線コネクタ 264"/>
        <xdr:cNvCxnSpPr/>
      </xdr:nvCxnSpPr>
      <xdr:spPr>
        <a:xfrm flipV="1">
          <a:off x="14401800" y="14449879"/>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50800</xdr:rowOff>
    </xdr:to>
    <xdr:cxnSp macro="">
      <xdr:nvCxnSpPr>
        <xdr:cNvPr id="268" name="直線コネクタ 267"/>
        <xdr:cNvCxnSpPr/>
      </xdr:nvCxnSpPr>
      <xdr:spPr>
        <a:xfrm>
          <a:off x="13512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9"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本市においては、定員適正化計画に基づく取組による職員数減少に伴い、人口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も前年度と比べて減少しているものの、類似団体と比較すると依然として多い傾向にある。これらは、保育所・認定こども園・幼稚園などの幼保施設、清掃業務などの直営比率の高さが要因と思われる。そのため、幼保施設や清掃業務等については民間委託・民間移管の拡大、その他部門についても効率的な組織運営による職員の適正配置を進め、更なる適正化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63</xdr:row>
      <xdr:rowOff>41910</xdr:rowOff>
    </xdr:to>
    <xdr:cxnSp macro="">
      <xdr:nvCxnSpPr>
        <xdr:cNvPr id="322" name="直線コネクタ 321"/>
        <xdr:cNvCxnSpPr/>
      </xdr:nvCxnSpPr>
      <xdr:spPr>
        <a:xfrm flipV="1">
          <a:off x="16179800" y="107628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144992</xdr:rowOff>
    </xdr:from>
    <xdr:to>
      <xdr:col>77</xdr:col>
      <xdr:colOff>44450</xdr:colOff>
      <xdr:row>63</xdr:row>
      <xdr:rowOff>41910</xdr:rowOff>
    </xdr:to>
    <xdr:cxnSp macro="">
      <xdr:nvCxnSpPr>
        <xdr:cNvPr id="325" name="直線コネクタ 324"/>
        <xdr:cNvCxnSpPr/>
      </xdr:nvCxnSpPr>
      <xdr:spPr>
        <a:xfrm>
          <a:off x="15290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63</xdr:row>
      <xdr:rowOff>33867</xdr:rowOff>
    </xdr:to>
    <xdr:cxnSp macro="">
      <xdr:nvCxnSpPr>
        <xdr:cNvPr id="328" name="直線コネクタ 327"/>
        <xdr:cNvCxnSpPr/>
      </xdr:nvCxnSpPr>
      <xdr:spPr>
        <a:xfrm flipV="1">
          <a:off x="14401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63</xdr:row>
      <xdr:rowOff>33867</xdr:rowOff>
    </xdr:to>
    <xdr:cxnSp macro="">
      <xdr:nvCxnSpPr>
        <xdr:cNvPr id="331" name="直線コネクタ 330"/>
        <xdr:cNvCxnSpPr/>
      </xdr:nvCxnSpPr>
      <xdr:spPr>
        <a:xfrm>
          <a:off x="13512800" y="107628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82127</xdr:rowOff>
    </xdr:from>
    <xdr:to>
      <xdr:col>81</xdr:col>
      <xdr:colOff>95250</xdr:colOff>
      <xdr:row>63</xdr:row>
      <xdr:rowOff>12277</xdr:rowOff>
    </xdr:to>
    <xdr:sp macro="" textlink="">
      <xdr:nvSpPr>
        <xdr:cNvPr id="341" name="楕円 340"/>
        <xdr:cNvSpPr/>
      </xdr:nvSpPr>
      <xdr:spPr>
        <a:xfrm>
          <a:off x="16967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54204</xdr:rowOff>
    </xdr:from>
    <xdr:ext cx="762000" cy="259045"/>
    <xdr:sp macro="" textlink="">
      <xdr:nvSpPr>
        <xdr:cNvPr id="342" name="定員管理の状況該当値テキスト"/>
        <xdr:cNvSpPr txBox="1"/>
      </xdr:nvSpPr>
      <xdr:spPr>
        <a:xfrm>
          <a:off x="17106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94192</xdr:rowOff>
    </xdr:from>
    <xdr:to>
      <xdr:col>73</xdr:col>
      <xdr:colOff>44450</xdr:colOff>
      <xdr:row>63</xdr:row>
      <xdr:rowOff>24342</xdr:rowOff>
    </xdr:to>
    <xdr:sp macro="" textlink="">
      <xdr:nvSpPr>
        <xdr:cNvPr id="345" name="楕円 344"/>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9119</xdr:rowOff>
    </xdr:from>
    <xdr:ext cx="762000" cy="259045"/>
    <xdr:sp macro="" textlink="">
      <xdr:nvSpPr>
        <xdr:cNvPr id="346" name="テキスト ボックス 345"/>
        <xdr:cNvSpPr txBox="1"/>
      </xdr:nvSpPr>
      <xdr:spPr>
        <a:xfrm>
          <a:off x="14909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154517</xdr:rowOff>
    </xdr:from>
    <xdr:to>
      <xdr:col>68</xdr:col>
      <xdr:colOff>203200</xdr:colOff>
      <xdr:row>63</xdr:row>
      <xdr:rowOff>84667</xdr:rowOff>
    </xdr:to>
    <xdr:sp macro="" textlink="">
      <xdr:nvSpPr>
        <xdr:cNvPr id="347" name="楕円 346"/>
        <xdr:cNvSpPr/>
      </xdr:nvSpPr>
      <xdr:spPr>
        <a:xfrm>
          <a:off x="14351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69444</xdr:rowOff>
    </xdr:from>
    <xdr:ext cx="762000" cy="259045"/>
    <xdr:sp macro="" textlink="">
      <xdr:nvSpPr>
        <xdr:cNvPr id="348" name="テキスト ボックス 347"/>
        <xdr:cNvSpPr txBox="1"/>
      </xdr:nvSpPr>
      <xdr:spPr>
        <a:xfrm>
          <a:off x="14020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9" name="楕円 348"/>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50" name="テキスト ボックス 349"/>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実質公債費比率については、単年度では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主な要因として、分子となる地方債の元利償還金が減額となったことや、分母となる標準財政規模が増加したことが挙げられる。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しかし、類似団体平均よりも依然として高いことから今後も市債発行の抑制により改善に努める。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38946</xdr:rowOff>
    </xdr:from>
    <xdr:to>
      <xdr:col>81</xdr:col>
      <xdr:colOff>44450</xdr:colOff>
      <xdr:row>43</xdr:row>
      <xdr:rowOff>111337</xdr:rowOff>
    </xdr:to>
    <xdr:cxnSp macro="">
      <xdr:nvCxnSpPr>
        <xdr:cNvPr id="383" name="直線コネクタ 382"/>
        <xdr:cNvCxnSpPr/>
      </xdr:nvCxnSpPr>
      <xdr:spPr>
        <a:xfrm flipV="1">
          <a:off x="16179800" y="741129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43</xdr:row>
      <xdr:rowOff>167640</xdr:rowOff>
    </xdr:to>
    <xdr:cxnSp macro="">
      <xdr:nvCxnSpPr>
        <xdr:cNvPr id="386" name="直線コネクタ 385"/>
        <xdr:cNvCxnSpPr/>
      </xdr:nvCxnSpPr>
      <xdr:spPr>
        <a:xfrm flipV="1">
          <a:off x="15290800" y="748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60537</xdr:rowOff>
    </xdr:to>
    <xdr:cxnSp macro="">
      <xdr:nvCxnSpPr>
        <xdr:cNvPr id="389" name="直線コネクタ 388"/>
        <xdr:cNvCxnSpPr/>
      </xdr:nvCxnSpPr>
      <xdr:spPr>
        <a:xfrm flipV="1">
          <a:off x="14401800" y="75399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92710</xdr:rowOff>
    </xdr:to>
    <xdr:cxnSp macro="">
      <xdr:nvCxnSpPr>
        <xdr:cNvPr id="392" name="直線コネクタ 391"/>
        <xdr:cNvCxnSpPr/>
      </xdr:nvCxnSpPr>
      <xdr:spPr>
        <a:xfrm flipV="1">
          <a:off x="13512800" y="76043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159596</xdr:rowOff>
    </xdr:from>
    <xdr:to>
      <xdr:col>81</xdr:col>
      <xdr:colOff>95250</xdr:colOff>
      <xdr:row>43</xdr:row>
      <xdr:rowOff>89746</xdr:rowOff>
    </xdr:to>
    <xdr:sp macro="" textlink="">
      <xdr:nvSpPr>
        <xdr:cNvPr id="402" name="楕円 401"/>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131673</xdr:rowOff>
    </xdr:from>
    <xdr:ext cx="762000" cy="259045"/>
    <xdr:sp macro="" textlink="">
      <xdr:nvSpPr>
        <xdr:cNvPr id="403" name="公債費負担の状況該当値テキスト"/>
        <xdr:cNvSpPr txBox="1"/>
      </xdr:nvSpPr>
      <xdr:spPr>
        <a:xfrm>
          <a:off x="17106900" y="73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4" name="楕円 403"/>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5" name="テキスト ボックス 404"/>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6" name="楕円 405"/>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7" name="テキスト ボックス 406"/>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08" name="楕円 407"/>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09" name="テキスト ボックス 408"/>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0" name="楕円 409"/>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1" name="テキスト ボックス 410"/>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　地方債新規発行額が元金償還額を上回り地方債現在高が増加したが、下水道事業会計における公営企業債等繰入見込額が減少したこと、職員数の減少により退職手当負担見込額が減少したこと、将来負担額から控除される充当可能特定財源見込額や充当可能基金が増額となったこと等から比率が減少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今後も市債発行の抑制や基金残高を確保することで数値の改善に努め、財政の健全化を図る。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75904</xdr:rowOff>
    </xdr:from>
    <xdr:to>
      <xdr:col>81</xdr:col>
      <xdr:colOff>44450</xdr:colOff>
      <xdr:row>20</xdr:row>
      <xdr:rowOff>46016</xdr:rowOff>
    </xdr:to>
    <xdr:cxnSp macro="">
      <xdr:nvCxnSpPr>
        <xdr:cNvPr id="445" name="直線コネクタ 444"/>
        <xdr:cNvCxnSpPr/>
      </xdr:nvCxnSpPr>
      <xdr:spPr>
        <a:xfrm flipV="1">
          <a:off x="16179800" y="3333454"/>
          <a:ext cx="8382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46016</xdr:rowOff>
    </xdr:from>
    <xdr:to>
      <xdr:col>77</xdr:col>
      <xdr:colOff>44450</xdr:colOff>
      <xdr:row>21</xdr:row>
      <xdr:rowOff>847</xdr:rowOff>
    </xdr:to>
    <xdr:cxnSp macro="">
      <xdr:nvCxnSpPr>
        <xdr:cNvPr id="448" name="直線コネクタ 447"/>
        <xdr:cNvCxnSpPr/>
      </xdr:nvCxnSpPr>
      <xdr:spPr>
        <a:xfrm flipV="1">
          <a:off x="15290800" y="347501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847</xdr:rowOff>
    </xdr:from>
    <xdr:to>
      <xdr:col>72</xdr:col>
      <xdr:colOff>203200</xdr:colOff>
      <xdr:row>21</xdr:row>
      <xdr:rowOff>65998</xdr:rowOff>
    </xdr:to>
    <xdr:cxnSp macro="">
      <xdr:nvCxnSpPr>
        <xdr:cNvPr id="451" name="直線コネクタ 450"/>
        <xdr:cNvCxnSpPr/>
      </xdr:nvCxnSpPr>
      <xdr:spPr>
        <a:xfrm flipV="1">
          <a:off x="14401800" y="36012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65998</xdr:rowOff>
    </xdr:from>
    <xdr:to>
      <xdr:col>68</xdr:col>
      <xdr:colOff>152400</xdr:colOff>
      <xdr:row>21</xdr:row>
      <xdr:rowOff>106214</xdr:rowOff>
    </xdr:to>
    <xdr:cxnSp macro="">
      <xdr:nvCxnSpPr>
        <xdr:cNvPr id="454" name="直線コネクタ 453"/>
        <xdr:cNvCxnSpPr/>
      </xdr:nvCxnSpPr>
      <xdr:spPr>
        <a:xfrm flipV="1">
          <a:off x="13512800" y="366644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25104</xdr:rowOff>
    </xdr:from>
    <xdr:to>
      <xdr:col>81</xdr:col>
      <xdr:colOff>95250</xdr:colOff>
      <xdr:row>19</xdr:row>
      <xdr:rowOff>126704</xdr:rowOff>
    </xdr:to>
    <xdr:sp macro="" textlink="">
      <xdr:nvSpPr>
        <xdr:cNvPr id="464" name="楕円 463"/>
        <xdr:cNvSpPr/>
      </xdr:nvSpPr>
      <xdr:spPr>
        <a:xfrm>
          <a:off x="169672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168631</xdr:rowOff>
    </xdr:from>
    <xdr:ext cx="762000" cy="259045"/>
    <xdr:sp macro="" textlink="">
      <xdr:nvSpPr>
        <xdr:cNvPr id="465" name="将来負担の状況該当値テキスト"/>
        <xdr:cNvSpPr txBox="1"/>
      </xdr:nvSpPr>
      <xdr:spPr>
        <a:xfrm>
          <a:off x="17106900" y="325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166666</xdr:rowOff>
    </xdr:from>
    <xdr:to>
      <xdr:col>77</xdr:col>
      <xdr:colOff>95250</xdr:colOff>
      <xdr:row>20</xdr:row>
      <xdr:rowOff>96816</xdr:rowOff>
    </xdr:to>
    <xdr:sp macro="" textlink="">
      <xdr:nvSpPr>
        <xdr:cNvPr id="466" name="楕円 465"/>
        <xdr:cNvSpPr/>
      </xdr:nvSpPr>
      <xdr:spPr>
        <a:xfrm>
          <a:off x="16129000" y="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81593</xdr:rowOff>
    </xdr:from>
    <xdr:ext cx="736600" cy="259045"/>
    <xdr:sp macro="" textlink="">
      <xdr:nvSpPr>
        <xdr:cNvPr id="467" name="テキスト ボックス 466"/>
        <xdr:cNvSpPr txBox="1"/>
      </xdr:nvSpPr>
      <xdr:spPr>
        <a:xfrm>
          <a:off x="15798800" y="351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121497</xdr:rowOff>
    </xdr:from>
    <xdr:to>
      <xdr:col>73</xdr:col>
      <xdr:colOff>44450</xdr:colOff>
      <xdr:row>21</xdr:row>
      <xdr:rowOff>51647</xdr:rowOff>
    </xdr:to>
    <xdr:sp macro="" textlink="">
      <xdr:nvSpPr>
        <xdr:cNvPr id="468" name="楕円 467"/>
        <xdr:cNvSpPr/>
      </xdr:nvSpPr>
      <xdr:spPr>
        <a:xfrm>
          <a:off x="15240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36424</xdr:rowOff>
    </xdr:from>
    <xdr:ext cx="762000" cy="259045"/>
    <xdr:sp macro="" textlink="">
      <xdr:nvSpPr>
        <xdr:cNvPr id="469" name="テキスト ボックス 468"/>
        <xdr:cNvSpPr txBox="1"/>
      </xdr:nvSpPr>
      <xdr:spPr>
        <a:xfrm>
          <a:off x="14909800" y="363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15198</xdr:rowOff>
    </xdr:from>
    <xdr:to>
      <xdr:col>68</xdr:col>
      <xdr:colOff>203200</xdr:colOff>
      <xdr:row>21</xdr:row>
      <xdr:rowOff>116798</xdr:rowOff>
    </xdr:to>
    <xdr:sp macro="" textlink="">
      <xdr:nvSpPr>
        <xdr:cNvPr id="470" name="楕円 469"/>
        <xdr:cNvSpPr/>
      </xdr:nvSpPr>
      <xdr:spPr>
        <a:xfrm>
          <a:off x="143510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101575</xdr:rowOff>
    </xdr:from>
    <xdr:ext cx="762000" cy="259045"/>
    <xdr:sp macro="" textlink="">
      <xdr:nvSpPr>
        <xdr:cNvPr id="471" name="テキスト ボックス 470"/>
        <xdr:cNvSpPr txBox="1"/>
      </xdr:nvSpPr>
      <xdr:spPr>
        <a:xfrm>
          <a:off x="14020800" y="37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55414</xdr:rowOff>
    </xdr:from>
    <xdr:to>
      <xdr:col>64</xdr:col>
      <xdr:colOff>152400</xdr:colOff>
      <xdr:row>21</xdr:row>
      <xdr:rowOff>157014</xdr:rowOff>
    </xdr:to>
    <xdr:sp macro="" textlink="">
      <xdr:nvSpPr>
        <xdr:cNvPr id="472" name="楕円 471"/>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141791</xdr:rowOff>
    </xdr:from>
    <xdr:ext cx="762000" cy="259045"/>
    <xdr:sp macro="" textlink="">
      <xdr:nvSpPr>
        <xdr:cNvPr id="473" name="テキスト ボックス 472"/>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会計年度任用職員制度の導入により令和２年度は前年度に比べ</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ポイント増加した。また、</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給与カットの終了や、退職金の増加があり、類似団体に比べ増加幅が大きくなった。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清掃業務、保育所・幼稚園・こども園運営等を直営で行っており、類似団体と比較して職員数が多いことから人件費が高くなっている。幼保施設や清掃業務等については民間委託・民間移管の拡大、その他部門についても効率的な組織運営による職員の適正配置を進め、人件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39</xdr:row>
      <xdr:rowOff>77470</xdr:rowOff>
    </xdr:to>
    <xdr:cxnSp macro="">
      <xdr:nvCxnSpPr>
        <xdr:cNvPr id="66" name="直線コネクタ 65"/>
        <xdr:cNvCxnSpPr/>
      </xdr:nvCxnSpPr>
      <xdr:spPr>
        <a:xfrm>
          <a:off x="3987800" y="65506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111760</xdr:rowOff>
    </xdr:to>
    <xdr:cxnSp macro="">
      <xdr:nvCxnSpPr>
        <xdr:cNvPr id="69" name="直線コネクタ 68"/>
        <xdr:cNvCxnSpPr/>
      </xdr:nvCxnSpPr>
      <xdr:spPr>
        <a:xfrm flipV="1">
          <a:off x="3098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1270</xdr:rowOff>
    </xdr:to>
    <xdr:cxnSp macro="">
      <xdr:nvCxnSpPr>
        <xdr:cNvPr id="72" name="直線コネクタ 71"/>
        <xdr:cNvCxnSpPr/>
      </xdr:nvCxnSpPr>
      <xdr:spPr>
        <a:xfrm flipV="1">
          <a:off x="2209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157480</xdr:rowOff>
    </xdr:from>
    <xdr:to>
      <xdr:col>11</xdr:col>
      <xdr:colOff>9525</xdr:colOff>
      <xdr:row>39</xdr:row>
      <xdr:rowOff>1270</xdr:rowOff>
    </xdr:to>
    <xdr:cxnSp macro="">
      <xdr:nvCxnSpPr>
        <xdr:cNvPr id="75" name="直線コネクタ 74"/>
        <xdr:cNvCxnSpPr/>
      </xdr:nvCxnSpPr>
      <xdr:spPr>
        <a:xfrm>
          <a:off x="1320800" y="6672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26670</xdr:rowOff>
    </xdr:from>
    <xdr:to>
      <xdr:col>24</xdr:col>
      <xdr:colOff>76200</xdr:colOff>
      <xdr:row>39</xdr:row>
      <xdr:rowOff>128270</xdr:rowOff>
    </xdr:to>
    <xdr:sp macro="" textlink="">
      <xdr:nvSpPr>
        <xdr:cNvPr id="85" name="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会計年度任用職員制度の導入などにより、前年度に比べ</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ポイント減少し、類似団体と同水準となった。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令和元年度までは、幼保施設等における非正規職員の雇用が多いことなどから類似団体平均に比べ高止まりしていた。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18</xdr:row>
      <xdr:rowOff>39914</xdr:rowOff>
    </xdr:to>
    <xdr:cxnSp macro="">
      <xdr:nvCxnSpPr>
        <xdr:cNvPr id="129" name="直線コネクタ 128"/>
        <xdr:cNvCxnSpPr/>
      </xdr:nvCxnSpPr>
      <xdr:spPr>
        <a:xfrm flipV="1">
          <a:off x="15671800" y="2864757"/>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18</xdr:row>
      <xdr:rowOff>39914</xdr:rowOff>
    </xdr:to>
    <xdr:cxnSp macro="">
      <xdr:nvCxnSpPr>
        <xdr:cNvPr id="132" name="直線コネクタ 131"/>
        <xdr:cNvCxnSpPr/>
      </xdr:nvCxnSpPr>
      <xdr:spPr>
        <a:xfrm>
          <a:off x="14782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167821</xdr:rowOff>
    </xdr:to>
    <xdr:cxnSp macro="">
      <xdr:nvCxnSpPr>
        <xdr:cNvPr id="135" name="直線コネクタ 134"/>
        <xdr:cNvCxnSpPr/>
      </xdr:nvCxnSpPr>
      <xdr:spPr>
        <a:xfrm>
          <a:off x="13893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113393</xdr:rowOff>
    </xdr:to>
    <xdr:cxnSp macro="">
      <xdr:nvCxnSpPr>
        <xdr:cNvPr id="138" name="直線コネクタ 137"/>
        <xdr:cNvCxnSpPr/>
      </xdr:nvCxnSpPr>
      <xdr:spPr>
        <a:xfrm>
          <a:off x="13004800" y="3017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令和元年度の児童扶養手当支給が、国の制度改正に伴い一時的に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ヵ月分になっていたことや、生活保護における医療扶助費が減少したことなどにより、令和２年度の比率は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今後も社会保障関係費が高水準で推移することが予想されるが、不正請求の抑制に努める等、引き続き負担増加に対応していく。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56</xdr:row>
      <xdr:rowOff>139700</xdr:rowOff>
    </xdr:to>
    <xdr:cxnSp macro="">
      <xdr:nvCxnSpPr>
        <xdr:cNvPr id="190" name="直線コネクタ 189"/>
        <xdr:cNvCxnSpPr/>
      </xdr:nvCxnSpPr>
      <xdr:spPr>
        <a:xfrm flipV="1">
          <a:off x="3987800" y="9448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56</xdr:row>
      <xdr:rowOff>139700</xdr:rowOff>
    </xdr:to>
    <xdr:cxnSp macro="">
      <xdr:nvCxnSpPr>
        <xdr:cNvPr id="193" name="直線コネクタ 192"/>
        <xdr:cNvCxnSpPr/>
      </xdr:nvCxnSpPr>
      <xdr:spPr>
        <a:xfrm>
          <a:off x="3098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114300</xdr:rowOff>
    </xdr:to>
    <xdr:cxnSp macro="">
      <xdr:nvCxnSpPr>
        <xdr:cNvPr id="196" name="直線コネクタ 195"/>
        <xdr:cNvCxnSpPr/>
      </xdr:nvCxnSpPr>
      <xdr:spPr>
        <a:xfrm>
          <a:off x="2209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114300</xdr:rowOff>
    </xdr:to>
    <xdr:cxnSp macro="">
      <xdr:nvCxnSpPr>
        <xdr:cNvPr id="199" name="直線コネクタ 198"/>
        <xdr:cNvCxnSpPr/>
      </xdr:nvCxnSpPr>
      <xdr:spPr>
        <a:xfrm>
          <a:off x="1320800" y="970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12" name="テキスト ボックス 211"/>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3" name="楕円 212"/>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4" name="テキスト ボックス 21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7" name="楕円 216"/>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前年度に比べ、社会保障関係費増加に伴う後期高齢者医療費負担金や介護保険特別会計への繰出金が増加したが、国民健康保険特別会計への繰出金減少等があり、比率は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今後も高齢化等に伴う社会保障関係費の増加等により特別会計への負担増が予想されるが、給付費の適正化、予防事業の強化等により負担額の抑制に努める。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158750</xdr:rowOff>
    </xdr:to>
    <xdr:cxnSp macro="">
      <xdr:nvCxnSpPr>
        <xdr:cNvPr id="251" name="直線コネクタ 250"/>
        <xdr:cNvCxnSpPr/>
      </xdr:nvCxnSpPr>
      <xdr:spPr>
        <a:xfrm flipV="1">
          <a:off x="156718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12700</xdr:rowOff>
    </xdr:to>
    <xdr:cxnSp macro="">
      <xdr:nvCxnSpPr>
        <xdr:cNvPr id="254" name="直線コネクタ 253"/>
        <xdr:cNvCxnSpPr/>
      </xdr:nvCxnSpPr>
      <xdr:spPr>
        <a:xfrm flipV="1">
          <a:off x="14782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xdr:rowOff>
    </xdr:to>
    <xdr:cxnSp macro="">
      <xdr:nvCxnSpPr>
        <xdr:cNvPr id="257" name="直線コネクタ 256"/>
        <xdr:cNvCxnSpPr/>
      </xdr:nvCxnSpPr>
      <xdr:spPr>
        <a:xfrm>
          <a:off x="13893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146050</xdr:rowOff>
    </xdr:to>
    <xdr:cxnSp macro="">
      <xdr:nvCxnSpPr>
        <xdr:cNvPr id="260" name="直線コネクタ 259"/>
        <xdr:cNvCxnSpPr/>
      </xdr:nvCxnSpPr>
      <xdr:spPr>
        <a:xfrm>
          <a:off x="13004800" y="985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2" name="楕円 271"/>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3" name="テキスト ボックス 27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7" name="テキスト ボックス 27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8" name="楕円 277"/>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9" name="テキスト ボックス 278"/>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前年度に比べ、下水道事業会計への負担金が増加するなどし、比率が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や補助金の見直し等を行うことにより経費総額を抑制し、財政健全化に努めていることから類似団体平均よりも低いと思われる。一方で、民間保育所や認定こども園の待機児童対策等の重要な施策に対しては、補助金内容を充実させ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39370</xdr:rowOff>
    </xdr:to>
    <xdr:cxnSp macro="">
      <xdr:nvCxnSpPr>
        <xdr:cNvPr id="312" name="直線コネクタ 311"/>
        <xdr:cNvCxnSpPr/>
      </xdr:nvCxnSpPr>
      <xdr:spPr>
        <a:xfrm>
          <a:off x="15671800" y="567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33</xdr:row>
      <xdr:rowOff>16510</xdr:rowOff>
    </xdr:to>
    <xdr:cxnSp macro="">
      <xdr:nvCxnSpPr>
        <xdr:cNvPr id="315" name="直線コネクタ 314"/>
        <xdr:cNvCxnSpPr/>
      </xdr:nvCxnSpPr>
      <xdr:spPr>
        <a:xfrm>
          <a:off x="14782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1270</xdr:rowOff>
    </xdr:to>
    <xdr:cxnSp macro="">
      <xdr:nvCxnSpPr>
        <xdr:cNvPr id="318" name="直線コネクタ 317"/>
        <xdr:cNvCxnSpPr/>
      </xdr:nvCxnSpPr>
      <xdr:spPr>
        <a:xfrm>
          <a:off x="13893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1270</xdr:rowOff>
    </xdr:from>
    <xdr:to>
      <xdr:col>69</xdr:col>
      <xdr:colOff>92075</xdr:colOff>
      <xdr:row>33</xdr:row>
      <xdr:rowOff>1270</xdr:rowOff>
    </xdr:to>
    <xdr:cxnSp macro="">
      <xdr:nvCxnSpPr>
        <xdr:cNvPr id="321" name="直線コネクタ 320"/>
        <xdr:cNvCxnSpPr/>
      </xdr:nvCxnSpPr>
      <xdr:spPr>
        <a:xfrm>
          <a:off x="13004800" y="5659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160020</xdr:rowOff>
    </xdr:from>
    <xdr:to>
      <xdr:col>82</xdr:col>
      <xdr:colOff>158750</xdr:colOff>
      <xdr:row>33</xdr:row>
      <xdr:rowOff>90170</xdr:rowOff>
    </xdr:to>
    <xdr:sp macro="" textlink="">
      <xdr:nvSpPr>
        <xdr:cNvPr id="331" name="楕円 330"/>
        <xdr:cNvSpPr/>
      </xdr:nvSpPr>
      <xdr:spPr>
        <a:xfrm>
          <a:off x="164592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5097</xdr:rowOff>
    </xdr:from>
    <xdr:ext cx="762000" cy="259045"/>
    <xdr:sp macro="" textlink="">
      <xdr:nvSpPr>
        <xdr:cNvPr id="332" name="補助費等該当値テキスト"/>
        <xdr:cNvSpPr txBox="1"/>
      </xdr:nvSpPr>
      <xdr:spPr>
        <a:xfrm>
          <a:off x="165989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5" name="楕円 334"/>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6" name="テキスト ボックス 335"/>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121920</xdr:rowOff>
    </xdr:from>
    <xdr:to>
      <xdr:col>69</xdr:col>
      <xdr:colOff>142875</xdr:colOff>
      <xdr:row>33</xdr:row>
      <xdr:rowOff>52070</xdr:rowOff>
    </xdr:to>
    <xdr:sp macro="" textlink="">
      <xdr:nvSpPr>
        <xdr:cNvPr id="337" name="楕円 336"/>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62247</xdr:rowOff>
    </xdr:from>
    <xdr:ext cx="762000" cy="259045"/>
    <xdr:sp macro="" textlink="">
      <xdr:nvSpPr>
        <xdr:cNvPr id="338" name="テキスト ボックス 337"/>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121920</xdr:rowOff>
    </xdr:from>
    <xdr:to>
      <xdr:col>65</xdr:col>
      <xdr:colOff>53975</xdr:colOff>
      <xdr:row>33</xdr:row>
      <xdr:rowOff>52070</xdr:rowOff>
    </xdr:to>
    <xdr:sp macro="" textlink="">
      <xdr:nvSpPr>
        <xdr:cNvPr id="339" name="楕円 338"/>
        <xdr:cNvSpPr/>
      </xdr:nvSpPr>
      <xdr:spPr>
        <a:xfrm>
          <a:off x="12954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62247</xdr:rowOff>
    </xdr:from>
    <xdr:ext cx="762000" cy="259045"/>
    <xdr:sp macro="" textlink="">
      <xdr:nvSpPr>
        <xdr:cNvPr id="340" name="テキスト ボックス 339"/>
        <xdr:cNvSpPr txBox="1"/>
      </xdr:nvSpPr>
      <xdr:spPr>
        <a:xfrm>
          <a:off x="12623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前年度に比べ、元金支払額は増加したが、利子支払額が借換による利率の低下により減少したため、比率は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は過去の大型投資的事業の実施による地方債残高が多く、公債費に係る経常収支比率が類似団体よりも高いまま推移している。令和２年度においても、土地開発公社等の第三セクター等改革推進債の影響もあり、類似団体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ポイント上回っているため、今後も普通建設事業の精査による市債発行の適正化を図り、市債残高の抑制に努める。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80</xdr:row>
      <xdr:rowOff>157480</xdr:rowOff>
    </xdr:to>
    <xdr:cxnSp macro="">
      <xdr:nvCxnSpPr>
        <xdr:cNvPr id="373" name="直線コネクタ 372"/>
        <xdr:cNvCxnSpPr/>
      </xdr:nvCxnSpPr>
      <xdr:spPr>
        <a:xfrm flipV="1">
          <a:off x="3987800" y="138277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39370</xdr:rowOff>
    </xdr:to>
    <xdr:cxnSp macro="">
      <xdr:nvCxnSpPr>
        <xdr:cNvPr id="376" name="直線コネクタ 375"/>
        <xdr:cNvCxnSpPr/>
      </xdr:nvCxnSpPr>
      <xdr:spPr>
        <a:xfrm flipV="1">
          <a:off x="3098800" y="1387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31750</xdr:rowOff>
    </xdr:from>
    <xdr:to>
      <xdr:col>15</xdr:col>
      <xdr:colOff>98425</xdr:colOff>
      <xdr:row>81</xdr:row>
      <xdr:rowOff>39370</xdr:rowOff>
    </xdr:to>
    <xdr:cxnSp macro="">
      <xdr:nvCxnSpPr>
        <xdr:cNvPr id="379" name="直線コネクタ 378"/>
        <xdr:cNvCxnSpPr/>
      </xdr:nvCxnSpPr>
      <xdr:spPr>
        <a:xfrm>
          <a:off x="2209800" y="1391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115570</xdr:rowOff>
    </xdr:to>
    <xdr:cxnSp macro="">
      <xdr:nvCxnSpPr>
        <xdr:cNvPr id="382" name="直線コネクタ 381"/>
        <xdr:cNvCxnSpPr/>
      </xdr:nvCxnSpPr>
      <xdr:spPr>
        <a:xfrm flipV="1">
          <a:off x="1320800" y="1391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4" name="楕円 393"/>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5" name="テキスト ボックス 394"/>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160020</xdr:rowOff>
    </xdr:from>
    <xdr:to>
      <xdr:col>15</xdr:col>
      <xdr:colOff>149225</xdr:colOff>
      <xdr:row>81</xdr:row>
      <xdr:rowOff>90170</xdr:rowOff>
    </xdr:to>
    <xdr:sp macro="" textlink="">
      <xdr:nvSpPr>
        <xdr:cNvPr id="396" name="楕円 395"/>
        <xdr:cNvSpPr/>
      </xdr:nvSpPr>
      <xdr:spPr>
        <a:xfrm>
          <a:off x="3048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74947</xdr:rowOff>
    </xdr:from>
    <xdr:ext cx="762000" cy="259045"/>
    <xdr:sp macro="" textlink="">
      <xdr:nvSpPr>
        <xdr:cNvPr id="397" name="テキスト ボックス 396"/>
        <xdr:cNvSpPr txBox="1"/>
      </xdr:nvSpPr>
      <xdr:spPr>
        <a:xfrm>
          <a:off x="2717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152400</xdr:rowOff>
    </xdr:from>
    <xdr:to>
      <xdr:col>11</xdr:col>
      <xdr:colOff>60325</xdr:colOff>
      <xdr:row>81</xdr:row>
      <xdr:rowOff>82550</xdr:rowOff>
    </xdr:to>
    <xdr:sp macro="" textlink="">
      <xdr:nvSpPr>
        <xdr:cNvPr id="398" name="楕円 397"/>
        <xdr:cNvSpPr/>
      </xdr:nvSpPr>
      <xdr:spPr>
        <a:xfrm>
          <a:off x="2159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67327</xdr:rowOff>
    </xdr:from>
    <xdr:ext cx="762000" cy="259045"/>
    <xdr:sp macro="" textlink="">
      <xdr:nvSpPr>
        <xdr:cNvPr id="399" name="テキスト ボックス 398"/>
        <xdr:cNvSpPr txBox="1"/>
      </xdr:nvSpPr>
      <xdr:spPr>
        <a:xfrm>
          <a:off x="1828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macro="" textlink="">
      <xdr:nvSpPr>
        <xdr:cNvPr id="400" name="楕円 399"/>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151147</xdr:rowOff>
    </xdr:from>
    <xdr:ext cx="762000" cy="259045"/>
    <xdr:sp macro="" textlink="">
      <xdr:nvSpPr>
        <xdr:cNvPr id="401" name="テキスト ボックス 400"/>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前年度に比べ、地方消費税交付金や地方交付税が増加したことにより分母となる経常一般財源が増加したほか、新たに猶予特例債が分母の構成要素となるなど、分母全体が増加となった。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その結果、令和元年度までは類似団体平均以上であったが、令和２年度は類似団体平均を下回った。</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人件費が類似団体平均を上回っていることから、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今後も改善を進めるべく、職員数の適正化や事業の内容・手法の見直し等を推進し、財政の健全化に努める。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39370</xdr:rowOff>
    </xdr:from>
    <xdr:to>
      <xdr:col>82</xdr:col>
      <xdr:colOff>107950</xdr:colOff>
      <xdr:row>75</xdr:row>
      <xdr:rowOff>168911</xdr:rowOff>
    </xdr:to>
    <xdr:cxnSp macro="">
      <xdr:nvCxnSpPr>
        <xdr:cNvPr id="434" name="直線コネクタ 433"/>
        <xdr:cNvCxnSpPr/>
      </xdr:nvCxnSpPr>
      <xdr:spPr>
        <a:xfrm flipV="1">
          <a:off x="15671800" y="128981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27939</xdr:rowOff>
    </xdr:to>
    <xdr:cxnSp macro="">
      <xdr:nvCxnSpPr>
        <xdr:cNvPr id="437" name="直線コネクタ 436"/>
        <xdr:cNvCxnSpPr/>
      </xdr:nvCxnSpPr>
      <xdr:spPr>
        <a:xfrm flipV="1">
          <a:off x="14782800" y="13027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27939</xdr:rowOff>
    </xdr:from>
    <xdr:to>
      <xdr:col>73</xdr:col>
      <xdr:colOff>180975</xdr:colOff>
      <xdr:row>76</xdr:row>
      <xdr:rowOff>27939</xdr:rowOff>
    </xdr:to>
    <xdr:cxnSp macro="">
      <xdr:nvCxnSpPr>
        <xdr:cNvPr id="440" name="直線コネクタ 439"/>
        <xdr:cNvCxnSpPr/>
      </xdr:nvCxnSpPr>
      <xdr:spPr>
        <a:xfrm>
          <a:off x="13893800" y="1305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27939</xdr:rowOff>
    </xdr:to>
    <xdr:cxnSp macro="">
      <xdr:nvCxnSpPr>
        <xdr:cNvPr id="443" name="直線コネクタ 442"/>
        <xdr:cNvCxnSpPr/>
      </xdr:nvCxnSpPr>
      <xdr:spPr>
        <a:xfrm>
          <a:off x="13004800" y="12989560"/>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160020</xdr:rowOff>
    </xdr:from>
    <xdr:to>
      <xdr:col>82</xdr:col>
      <xdr:colOff>158750</xdr:colOff>
      <xdr:row>75</xdr:row>
      <xdr:rowOff>90170</xdr:rowOff>
    </xdr:to>
    <xdr:sp macro="" textlink="">
      <xdr:nvSpPr>
        <xdr:cNvPr id="453" name="楕円 452"/>
        <xdr:cNvSpPr/>
      </xdr:nvSpPr>
      <xdr:spPr>
        <a:xfrm>
          <a:off x="16459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5097</xdr:rowOff>
    </xdr:from>
    <xdr:ext cx="762000" cy="259045"/>
    <xdr:sp macro="" textlink="">
      <xdr:nvSpPr>
        <xdr:cNvPr id="454" name="公債費以外該当値テキスト"/>
        <xdr:cNvSpPr txBox="1"/>
      </xdr:nvSpPr>
      <xdr:spPr>
        <a:xfrm>
          <a:off x="16598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55" name="楕円 454"/>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56" name="テキスト ボックス 455"/>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7" name="楕円 456"/>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63516</xdr:rowOff>
    </xdr:from>
    <xdr:ext cx="762000" cy="259045"/>
    <xdr:sp macro="" textlink="">
      <xdr:nvSpPr>
        <xdr:cNvPr id="458" name="テキスト ボックス 457"/>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148589</xdr:rowOff>
    </xdr:from>
    <xdr:to>
      <xdr:col>69</xdr:col>
      <xdr:colOff>142875</xdr:colOff>
      <xdr:row>76</xdr:row>
      <xdr:rowOff>78739</xdr:rowOff>
    </xdr:to>
    <xdr:sp macro="" textlink="">
      <xdr:nvSpPr>
        <xdr:cNvPr id="459" name="楕円 458"/>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63516</xdr:rowOff>
    </xdr:from>
    <xdr:ext cx="762000" cy="259045"/>
    <xdr:sp macro="" textlink="">
      <xdr:nvSpPr>
        <xdr:cNvPr id="460" name="テキスト ボックス 459"/>
        <xdr:cNvSpPr txBox="1"/>
      </xdr:nvSpPr>
      <xdr:spPr>
        <a:xfrm>
          <a:off x="13512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61" name="楕円 460"/>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166388</xdr:rowOff>
    </xdr:from>
    <xdr:ext cx="762000" cy="259045"/>
    <xdr:sp macro="" textlink="">
      <xdr:nvSpPr>
        <xdr:cNvPr id="462" name="テキスト ボックス 461"/>
        <xdr:cNvSpPr txBox="1"/>
      </xdr:nvSpPr>
      <xdr:spPr>
        <a:xfrm>
          <a:off x="12623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115829</xdr:rowOff>
    </xdr:from>
    <xdr:to>
      <xdr:col>29</xdr:col>
      <xdr:colOff>127000</xdr:colOff>
      <xdr:row>15</xdr:row>
      <xdr:rowOff>52232</xdr:rowOff>
    </xdr:to>
    <xdr:cxnSp macro="">
      <xdr:nvCxnSpPr>
        <xdr:cNvPr id="48" name="直線コネクタ 47"/>
        <xdr:cNvCxnSpPr/>
      </xdr:nvCxnSpPr>
      <xdr:spPr bwMode="auto">
        <a:xfrm flipV="1">
          <a:off x="5003800" y="2563754"/>
          <a:ext cx="647700" cy="10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105131</xdr:rowOff>
    </xdr:from>
    <xdr:to>
      <xdr:col>26</xdr:col>
      <xdr:colOff>50800</xdr:colOff>
      <xdr:row>15</xdr:row>
      <xdr:rowOff>52232</xdr:rowOff>
    </xdr:to>
    <xdr:cxnSp macro="">
      <xdr:nvCxnSpPr>
        <xdr:cNvPr id="51" name="直線コネクタ 50"/>
        <xdr:cNvCxnSpPr/>
      </xdr:nvCxnSpPr>
      <xdr:spPr bwMode="auto">
        <a:xfrm>
          <a:off x="4305300" y="2553056"/>
          <a:ext cx="698500" cy="1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104262</xdr:rowOff>
    </xdr:from>
    <xdr:to>
      <xdr:col>22</xdr:col>
      <xdr:colOff>114300</xdr:colOff>
      <xdr:row>14</xdr:row>
      <xdr:rowOff>105131</xdr:rowOff>
    </xdr:to>
    <xdr:cxnSp macro="">
      <xdr:nvCxnSpPr>
        <xdr:cNvPr id="54" name="直線コネクタ 53"/>
        <xdr:cNvCxnSpPr/>
      </xdr:nvCxnSpPr>
      <xdr:spPr bwMode="auto">
        <a:xfrm>
          <a:off x="3606800" y="2552187"/>
          <a:ext cx="6985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104262</xdr:rowOff>
    </xdr:from>
    <xdr:to>
      <xdr:col>18</xdr:col>
      <xdr:colOff>177800</xdr:colOff>
      <xdr:row>14</xdr:row>
      <xdr:rowOff>132288</xdr:rowOff>
    </xdr:to>
    <xdr:cxnSp macro="">
      <xdr:nvCxnSpPr>
        <xdr:cNvPr id="57" name="直線コネクタ 56"/>
        <xdr:cNvCxnSpPr/>
      </xdr:nvCxnSpPr>
      <xdr:spPr bwMode="auto">
        <a:xfrm flipV="1">
          <a:off x="2908300" y="2552187"/>
          <a:ext cx="698500" cy="28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65029</xdr:rowOff>
    </xdr:from>
    <xdr:to>
      <xdr:col>29</xdr:col>
      <xdr:colOff>177800</xdr:colOff>
      <xdr:row>14</xdr:row>
      <xdr:rowOff>166629</xdr:rowOff>
    </xdr:to>
    <xdr:sp macro="" textlink="">
      <xdr:nvSpPr>
        <xdr:cNvPr id="67" name="楕円 66"/>
        <xdr:cNvSpPr/>
      </xdr:nvSpPr>
      <xdr:spPr bwMode="auto">
        <a:xfrm>
          <a:off x="5600700" y="251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81556</xdr:rowOff>
    </xdr:from>
    <xdr:ext cx="762000" cy="259045"/>
    <xdr:sp macro="" textlink="">
      <xdr:nvSpPr>
        <xdr:cNvPr id="68" name="人口1人当たり決算額の推移該当値テキスト130"/>
        <xdr:cNvSpPr txBox="1"/>
      </xdr:nvSpPr>
      <xdr:spPr>
        <a:xfrm>
          <a:off x="5740400" y="235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1432</xdr:rowOff>
    </xdr:from>
    <xdr:to>
      <xdr:col>26</xdr:col>
      <xdr:colOff>101600</xdr:colOff>
      <xdr:row>15</xdr:row>
      <xdr:rowOff>103032</xdr:rowOff>
    </xdr:to>
    <xdr:sp macro="" textlink="">
      <xdr:nvSpPr>
        <xdr:cNvPr id="69" name="楕円 68"/>
        <xdr:cNvSpPr/>
      </xdr:nvSpPr>
      <xdr:spPr bwMode="auto">
        <a:xfrm>
          <a:off x="4953000" y="262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113209</xdr:rowOff>
    </xdr:from>
    <xdr:ext cx="736600" cy="259045"/>
    <xdr:sp macro="" textlink="">
      <xdr:nvSpPr>
        <xdr:cNvPr id="70" name="テキスト ボックス 69"/>
        <xdr:cNvSpPr txBox="1"/>
      </xdr:nvSpPr>
      <xdr:spPr>
        <a:xfrm>
          <a:off x="4622800" y="238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54331</xdr:rowOff>
    </xdr:from>
    <xdr:to>
      <xdr:col>22</xdr:col>
      <xdr:colOff>165100</xdr:colOff>
      <xdr:row>14</xdr:row>
      <xdr:rowOff>155931</xdr:rowOff>
    </xdr:to>
    <xdr:sp macro="" textlink="">
      <xdr:nvSpPr>
        <xdr:cNvPr id="71" name="楕円 70"/>
        <xdr:cNvSpPr/>
      </xdr:nvSpPr>
      <xdr:spPr bwMode="auto">
        <a:xfrm>
          <a:off x="4254500" y="250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166108</xdr:rowOff>
    </xdr:from>
    <xdr:ext cx="762000" cy="259045"/>
    <xdr:sp macro="" textlink="">
      <xdr:nvSpPr>
        <xdr:cNvPr id="72" name="テキスト ボックス 71"/>
        <xdr:cNvSpPr txBox="1"/>
      </xdr:nvSpPr>
      <xdr:spPr>
        <a:xfrm>
          <a:off x="3924300" y="227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53462</xdr:rowOff>
    </xdr:from>
    <xdr:to>
      <xdr:col>19</xdr:col>
      <xdr:colOff>38100</xdr:colOff>
      <xdr:row>14</xdr:row>
      <xdr:rowOff>155062</xdr:rowOff>
    </xdr:to>
    <xdr:sp macro="" textlink="">
      <xdr:nvSpPr>
        <xdr:cNvPr id="73" name="楕円 72"/>
        <xdr:cNvSpPr/>
      </xdr:nvSpPr>
      <xdr:spPr bwMode="auto">
        <a:xfrm>
          <a:off x="35560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165239</xdr:rowOff>
    </xdr:from>
    <xdr:ext cx="762000" cy="259045"/>
    <xdr:sp macro="" textlink="">
      <xdr:nvSpPr>
        <xdr:cNvPr id="74" name="テキスト ボックス 73"/>
        <xdr:cNvSpPr txBox="1"/>
      </xdr:nvSpPr>
      <xdr:spPr>
        <a:xfrm>
          <a:off x="3225800" y="227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81488</xdr:rowOff>
    </xdr:from>
    <xdr:to>
      <xdr:col>15</xdr:col>
      <xdr:colOff>101600</xdr:colOff>
      <xdr:row>15</xdr:row>
      <xdr:rowOff>11638</xdr:rowOff>
    </xdr:to>
    <xdr:sp macro="" textlink="">
      <xdr:nvSpPr>
        <xdr:cNvPr id="75" name="楕円 74"/>
        <xdr:cNvSpPr/>
      </xdr:nvSpPr>
      <xdr:spPr bwMode="auto">
        <a:xfrm>
          <a:off x="2857500" y="2529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21815</xdr:rowOff>
    </xdr:from>
    <xdr:ext cx="762000" cy="259045"/>
    <xdr:sp macro="" textlink="">
      <xdr:nvSpPr>
        <xdr:cNvPr id="76" name="テキスト ボックス 75"/>
        <xdr:cNvSpPr txBox="1"/>
      </xdr:nvSpPr>
      <xdr:spPr>
        <a:xfrm>
          <a:off x="2527300" y="229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148869</xdr:rowOff>
    </xdr:from>
    <xdr:to>
      <xdr:col>29</xdr:col>
      <xdr:colOff>127000</xdr:colOff>
      <xdr:row>34</xdr:row>
      <xdr:rowOff>213297</xdr:rowOff>
    </xdr:to>
    <xdr:cxnSp macro="">
      <xdr:nvCxnSpPr>
        <xdr:cNvPr id="109" name="直線コネクタ 108"/>
        <xdr:cNvCxnSpPr/>
      </xdr:nvCxnSpPr>
      <xdr:spPr bwMode="auto">
        <a:xfrm>
          <a:off x="5003800" y="6416319"/>
          <a:ext cx="647700" cy="6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119266</xdr:rowOff>
    </xdr:from>
    <xdr:to>
      <xdr:col>26</xdr:col>
      <xdr:colOff>50800</xdr:colOff>
      <xdr:row>34</xdr:row>
      <xdr:rowOff>148869</xdr:rowOff>
    </xdr:to>
    <xdr:cxnSp macro="">
      <xdr:nvCxnSpPr>
        <xdr:cNvPr id="112" name="直線コネクタ 111"/>
        <xdr:cNvCxnSpPr/>
      </xdr:nvCxnSpPr>
      <xdr:spPr bwMode="auto">
        <a:xfrm>
          <a:off x="4305300" y="6386716"/>
          <a:ext cx="698500" cy="2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73927</xdr:rowOff>
    </xdr:from>
    <xdr:to>
      <xdr:col>22</xdr:col>
      <xdr:colOff>114300</xdr:colOff>
      <xdr:row>34</xdr:row>
      <xdr:rowOff>119266</xdr:rowOff>
    </xdr:to>
    <xdr:cxnSp macro="">
      <xdr:nvCxnSpPr>
        <xdr:cNvPr id="115" name="直線コネクタ 114"/>
        <xdr:cNvCxnSpPr/>
      </xdr:nvCxnSpPr>
      <xdr:spPr bwMode="auto">
        <a:xfrm>
          <a:off x="3606800" y="6341377"/>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13767</xdr:rowOff>
    </xdr:from>
    <xdr:to>
      <xdr:col>18</xdr:col>
      <xdr:colOff>177800</xdr:colOff>
      <xdr:row>34</xdr:row>
      <xdr:rowOff>73927</xdr:rowOff>
    </xdr:to>
    <xdr:cxnSp macro="">
      <xdr:nvCxnSpPr>
        <xdr:cNvPr id="118" name="直線コネクタ 117"/>
        <xdr:cNvCxnSpPr/>
      </xdr:nvCxnSpPr>
      <xdr:spPr bwMode="auto">
        <a:xfrm>
          <a:off x="2908300" y="6281217"/>
          <a:ext cx="698500" cy="60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162497</xdr:rowOff>
    </xdr:from>
    <xdr:to>
      <xdr:col>29</xdr:col>
      <xdr:colOff>177800</xdr:colOff>
      <xdr:row>34</xdr:row>
      <xdr:rowOff>264097</xdr:rowOff>
    </xdr:to>
    <xdr:sp macro="" textlink="">
      <xdr:nvSpPr>
        <xdr:cNvPr id="128" name="楕円 127"/>
        <xdr:cNvSpPr/>
      </xdr:nvSpPr>
      <xdr:spPr bwMode="auto">
        <a:xfrm>
          <a:off x="5600700" y="64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7574</xdr:rowOff>
    </xdr:from>
    <xdr:ext cx="762000" cy="259045"/>
    <xdr:sp macro="" textlink="">
      <xdr:nvSpPr>
        <xdr:cNvPr id="129" name="人口1人当たり決算額の推移該当値テキスト445"/>
        <xdr:cNvSpPr txBox="1"/>
      </xdr:nvSpPr>
      <xdr:spPr>
        <a:xfrm>
          <a:off x="5740400" y="627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98069</xdr:rowOff>
    </xdr:from>
    <xdr:to>
      <xdr:col>26</xdr:col>
      <xdr:colOff>101600</xdr:colOff>
      <xdr:row>34</xdr:row>
      <xdr:rowOff>199669</xdr:rowOff>
    </xdr:to>
    <xdr:sp macro="" textlink="">
      <xdr:nvSpPr>
        <xdr:cNvPr id="130" name="楕円 129"/>
        <xdr:cNvSpPr/>
      </xdr:nvSpPr>
      <xdr:spPr bwMode="auto">
        <a:xfrm>
          <a:off x="4953000" y="63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209846</xdr:rowOff>
    </xdr:from>
    <xdr:ext cx="736600" cy="259045"/>
    <xdr:sp macro="" textlink="">
      <xdr:nvSpPr>
        <xdr:cNvPr id="131" name="テキスト ボックス 130"/>
        <xdr:cNvSpPr txBox="1"/>
      </xdr:nvSpPr>
      <xdr:spPr>
        <a:xfrm>
          <a:off x="4622800" y="613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68466</xdr:rowOff>
    </xdr:from>
    <xdr:to>
      <xdr:col>22</xdr:col>
      <xdr:colOff>165100</xdr:colOff>
      <xdr:row>34</xdr:row>
      <xdr:rowOff>170066</xdr:rowOff>
    </xdr:to>
    <xdr:sp macro="" textlink="">
      <xdr:nvSpPr>
        <xdr:cNvPr id="132" name="楕円 131"/>
        <xdr:cNvSpPr/>
      </xdr:nvSpPr>
      <xdr:spPr bwMode="auto">
        <a:xfrm>
          <a:off x="4254500" y="633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180243</xdr:rowOff>
    </xdr:from>
    <xdr:ext cx="762000" cy="259045"/>
    <xdr:sp macro="" textlink="">
      <xdr:nvSpPr>
        <xdr:cNvPr id="133" name="テキスト ボックス 132"/>
        <xdr:cNvSpPr txBox="1"/>
      </xdr:nvSpPr>
      <xdr:spPr>
        <a:xfrm>
          <a:off x="3924300" y="610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23127</xdr:rowOff>
    </xdr:from>
    <xdr:to>
      <xdr:col>19</xdr:col>
      <xdr:colOff>38100</xdr:colOff>
      <xdr:row>34</xdr:row>
      <xdr:rowOff>124727</xdr:rowOff>
    </xdr:to>
    <xdr:sp macro="" textlink="">
      <xdr:nvSpPr>
        <xdr:cNvPr id="134" name="楕円 133"/>
        <xdr:cNvSpPr/>
      </xdr:nvSpPr>
      <xdr:spPr bwMode="auto">
        <a:xfrm>
          <a:off x="3556000" y="629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134904</xdr:rowOff>
    </xdr:from>
    <xdr:ext cx="762000" cy="259045"/>
    <xdr:sp macro="" textlink="">
      <xdr:nvSpPr>
        <xdr:cNvPr id="135" name="テキスト ボックス 134"/>
        <xdr:cNvSpPr txBox="1"/>
      </xdr:nvSpPr>
      <xdr:spPr>
        <a:xfrm>
          <a:off x="3225800" y="60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305867</xdr:rowOff>
    </xdr:from>
    <xdr:to>
      <xdr:col>15</xdr:col>
      <xdr:colOff>101600</xdr:colOff>
      <xdr:row>34</xdr:row>
      <xdr:rowOff>64567</xdr:rowOff>
    </xdr:to>
    <xdr:sp macro="" textlink="">
      <xdr:nvSpPr>
        <xdr:cNvPr id="136" name="楕円 135"/>
        <xdr:cNvSpPr/>
      </xdr:nvSpPr>
      <xdr:spPr bwMode="auto">
        <a:xfrm>
          <a:off x="2857500" y="6230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74744</xdr:rowOff>
    </xdr:from>
    <xdr:ext cx="762000" cy="259045"/>
    <xdr:sp macro="" textlink="">
      <xdr:nvSpPr>
        <xdr:cNvPr id="137" name="テキスト ボックス 136"/>
        <xdr:cNvSpPr txBox="1"/>
      </xdr:nvSpPr>
      <xdr:spPr>
        <a:xfrm>
          <a:off x="2527300" y="599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14231</xdr:rowOff>
    </xdr:from>
    <xdr:to>
      <xdr:col>24</xdr:col>
      <xdr:colOff>63500</xdr:colOff>
      <xdr:row>35</xdr:row>
      <xdr:rowOff>24845</xdr:rowOff>
    </xdr:to>
    <xdr:cxnSp macro="">
      <xdr:nvCxnSpPr>
        <xdr:cNvPr id="63" name="直線コネクタ 62"/>
        <xdr:cNvCxnSpPr/>
      </xdr:nvCxnSpPr>
      <xdr:spPr>
        <a:xfrm flipV="1">
          <a:off x="3797300" y="5672081"/>
          <a:ext cx="838200" cy="3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79709</xdr:rowOff>
    </xdr:from>
    <xdr:to>
      <xdr:col>19</xdr:col>
      <xdr:colOff>177800</xdr:colOff>
      <xdr:row>35</xdr:row>
      <xdr:rowOff>24845</xdr:rowOff>
    </xdr:to>
    <xdr:cxnSp macro="">
      <xdr:nvCxnSpPr>
        <xdr:cNvPr id="66" name="直線コネクタ 65"/>
        <xdr:cNvCxnSpPr/>
      </xdr:nvCxnSpPr>
      <xdr:spPr>
        <a:xfrm>
          <a:off x="2908300" y="590900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79709</xdr:rowOff>
    </xdr:from>
    <xdr:to>
      <xdr:col>15</xdr:col>
      <xdr:colOff>50800</xdr:colOff>
      <xdr:row>34</xdr:row>
      <xdr:rowOff>111027</xdr:rowOff>
    </xdr:to>
    <xdr:cxnSp macro="">
      <xdr:nvCxnSpPr>
        <xdr:cNvPr id="69" name="直線コネクタ 68"/>
        <xdr:cNvCxnSpPr/>
      </xdr:nvCxnSpPr>
      <xdr:spPr>
        <a:xfrm flipV="1">
          <a:off x="2019300" y="590900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95384</xdr:rowOff>
    </xdr:from>
    <xdr:to>
      <xdr:col>10</xdr:col>
      <xdr:colOff>114300</xdr:colOff>
      <xdr:row>34</xdr:row>
      <xdr:rowOff>111027</xdr:rowOff>
    </xdr:to>
    <xdr:cxnSp macro="">
      <xdr:nvCxnSpPr>
        <xdr:cNvPr id="72" name="直線コネクタ 71"/>
        <xdr:cNvCxnSpPr/>
      </xdr:nvCxnSpPr>
      <xdr:spPr>
        <a:xfrm>
          <a:off x="1130300" y="592468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134881</xdr:rowOff>
    </xdr:from>
    <xdr:to>
      <xdr:col>24</xdr:col>
      <xdr:colOff>114300</xdr:colOff>
      <xdr:row>33</xdr:row>
      <xdr:rowOff>65031</xdr:rowOff>
    </xdr:to>
    <xdr:sp macro="" textlink="">
      <xdr:nvSpPr>
        <xdr:cNvPr id="82" name="楕円 81"/>
        <xdr:cNvSpPr/>
      </xdr:nvSpPr>
      <xdr:spPr>
        <a:xfrm>
          <a:off x="4584700" y="5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157758</xdr:rowOff>
    </xdr:from>
    <xdr:ext cx="534377" cy="259045"/>
    <xdr:sp macro="" textlink="">
      <xdr:nvSpPr>
        <xdr:cNvPr id="83" name="人件費該当値テキスト"/>
        <xdr:cNvSpPr txBox="1"/>
      </xdr:nvSpPr>
      <xdr:spPr>
        <a:xfrm>
          <a:off x="4686300" y="547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145495</xdr:rowOff>
    </xdr:from>
    <xdr:to>
      <xdr:col>20</xdr:col>
      <xdr:colOff>38100</xdr:colOff>
      <xdr:row>35</xdr:row>
      <xdr:rowOff>75645</xdr:rowOff>
    </xdr:to>
    <xdr:sp macro="" textlink="">
      <xdr:nvSpPr>
        <xdr:cNvPr id="84" name="楕円 83"/>
        <xdr:cNvSpPr/>
      </xdr:nvSpPr>
      <xdr:spPr>
        <a:xfrm>
          <a:off x="3746500" y="59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92172</xdr:rowOff>
    </xdr:from>
    <xdr:ext cx="534377" cy="259045"/>
    <xdr:sp macro="" textlink="">
      <xdr:nvSpPr>
        <xdr:cNvPr id="85" name="テキスト ボックス 84"/>
        <xdr:cNvSpPr txBox="1"/>
      </xdr:nvSpPr>
      <xdr:spPr>
        <a:xfrm>
          <a:off x="3530111" y="5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28909</xdr:rowOff>
    </xdr:from>
    <xdr:to>
      <xdr:col>15</xdr:col>
      <xdr:colOff>101600</xdr:colOff>
      <xdr:row>34</xdr:row>
      <xdr:rowOff>130509</xdr:rowOff>
    </xdr:to>
    <xdr:sp macro="" textlink="">
      <xdr:nvSpPr>
        <xdr:cNvPr id="86" name="楕円 85"/>
        <xdr:cNvSpPr/>
      </xdr:nvSpPr>
      <xdr:spPr>
        <a:xfrm>
          <a:off x="2857500" y="5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147036</xdr:rowOff>
    </xdr:from>
    <xdr:ext cx="534377" cy="259045"/>
    <xdr:sp macro="" textlink="">
      <xdr:nvSpPr>
        <xdr:cNvPr id="87" name="テキスト ボックス 86"/>
        <xdr:cNvSpPr txBox="1"/>
      </xdr:nvSpPr>
      <xdr:spPr>
        <a:xfrm>
          <a:off x="2641111" y="5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60227</xdr:rowOff>
    </xdr:from>
    <xdr:to>
      <xdr:col>10</xdr:col>
      <xdr:colOff>165100</xdr:colOff>
      <xdr:row>34</xdr:row>
      <xdr:rowOff>161827</xdr:rowOff>
    </xdr:to>
    <xdr:sp macro="" textlink="">
      <xdr:nvSpPr>
        <xdr:cNvPr id="88" name="楕円 87"/>
        <xdr:cNvSpPr/>
      </xdr:nvSpPr>
      <xdr:spPr>
        <a:xfrm>
          <a:off x="1968500" y="5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6904</xdr:rowOff>
    </xdr:from>
    <xdr:ext cx="534377" cy="259045"/>
    <xdr:sp macro="" textlink="">
      <xdr:nvSpPr>
        <xdr:cNvPr id="89" name="テキスト ボックス 88"/>
        <xdr:cNvSpPr txBox="1"/>
      </xdr:nvSpPr>
      <xdr:spPr>
        <a:xfrm>
          <a:off x="1752111" y="5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44584</xdr:rowOff>
    </xdr:from>
    <xdr:to>
      <xdr:col>6</xdr:col>
      <xdr:colOff>38100</xdr:colOff>
      <xdr:row>34</xdr:row>
      <xdr:rowOff>146184</xdr:rowOff>
    </xdr:to>
    <xdr:sp macro="" textlink="">
      <xdr:nvSpPr>
        <xdr:cNvPr id="90" name="楕円 89"/>
        <xdr:cNvSpPr/>
      </xdr:nvSpPr>
      <xdr:spPr>
        <a:xfrm>
          <a:off x="1079500" y="58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162711</xdr:rowOff>
    </xdr:from>
    <xdr:ext cx="534377" cy="259045"/>
    <xdr:sp macro="" textlink="">
      <xdr:nvSpPr>
        <xdr:cNvPr id="91" name="テキスト ボックス 90"/>
        <xdr:cNvSpPr txBox="1"/>
      </xdr:nvSpPr>
      <xdr:spPr>
        <a:xfrm>
          <a:off x="863111" y="56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5558</xdr:rowOff>
    </xdr:from>
    <xdr:to>
      <xdr:col>24</xdr:col>
      <xdr:colOff>63500</xdr:colOff>
      <xdr:row>57</xdr:row>
      <xdr:rowOff>14290</xdr:rowOff>
    </xdr:to>
    <xdr:cxnSp macro="">
      <xdr:nvCxnSpPr>
        <xdr:cNvPr id="119" name="直線コネクタ 118"/>
        <xdr:cNvCxnSpPr/>
      </xdr:nvCxnSpPr>
      <xdr:spPr>
        <a:xfrm>
          <a:off x="3797300" y="9778208"/>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5558</xdr:rowOff>
    </xdr:from>
    <xdr:to>
      <xdr:col>19</xdr:col>
      <xdr:colOff>177800</xdr:colOff>
      <xdr:row>57</xdr:row>
      <xdr:rowOff>35321</xdr:rowOff>
    </xdr:to>
    <xdr:cxnSp macro="">
      <xdr:nvCxnSpPr>
        <xdr:cNvPr id="122" name="直線コネクタ 121"/>
        <xdr:cNvCxnSpPr/>
      </xdr:nvCxnSpPr>
      <xdr:spPr>
        <a:xfrm flipV="1">
          <a:off x="2908300" y="9778208"/>
          <a:ext cx="889000" cy="2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35321</xdr:rowOff>
    </xdr:from>
    <xdr:to>
      <xdr:col>15</xdr:col>
      <xdr:colOff>50800</xdr:colOff>
      <xdr:row>57</xdr:row>
      <xdr:rowOff>70069</xdr:rowOff>
    </xdr:to>
    <xdr:cxnSp macro="">
      <xdr:nvCxnSpPr>
        <xdr:cNvPr id="125" name="直線コネクタ 124"/>
        <xdr:cNvCxnSpPr/>
      </xdr:nvCxnSpPr>
      <xdr:spPr>
        <a:xfrm flipV="1">
          <a:off x="2019300" y="9807971"/>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70069</xdr:rowOff>
    </xdr:from>
    <xdr:to>
      <xdr:col>10</xdr:col>
      <xdr:colOff>114300</xdr:colOff>
      <xdr:row>57</xdr:row>
      <xdr:rowOff>107719</xdr:rowOff>
    </xdr:to>
    <xdr:cxnSp macro="">
      <xdr:nvCxnSpPr>
        <xdr:cNvPr id="128" name="直線コネクタ 127"/>
        <xdr:cNvCxnSpPr/>
      </xdr:nvCxnSpPr>
      <xdr:spPr>
        <a:xfrm flipV="1">
          <a:off x="1130300" y="9842719"/>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134940</xdr:rowOff>
    </xdr:from>
    <xdr:to>
      <xdr:col>24</xdr:col>
      <xdr:colOff>114300</xdr:colOff>
      <xdr:row>57</xdr:row>
      <xdr:rowOff>65090</xdr:rowOff>
    </xdr:to>
    <xdr:sp macro="" textlink="">
      <xdr:nvSpPr>
        <xdr:cNvPr id="138" name="楕円 137"/>
        <xdr:cNvSpPr/>
      </xdr:nvSpPr>
      <xdr:spPr>
        <a:xfrm>
          <a:off x="4584700" y="973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113367</xdr:rowOff>
    </xdr:from>
    <xdr:ext cx="534377" cy="259045"/>
    <xdr:sp macro="" textlink="">
      <xdr:nvSpPr>
        <xdr:cNvPr id="139" name="物件費該当値テキスト"/>
        <xdr:cNvSpPr txBox="1"/>
      </xdr:nvSpPr>
      <xdr:spPr>
        <a:xfrm>
          <a:off x="4686300" y="97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126208</xdr:rowOff>
    </xdr:from>
    <xdr:to>
      <xdr:col>20</xdr:col>
      <xdr:colOff>38100</xdr:colOff>
      <xdr:row>57</xdr:row>
      <xdr:rowOff>56358</xdr:rowOff>
    </xdr:to>
    <xdr:sp macro="" textlink="">
      <xdr:nvSpPr>
        <xdr:cNvPr id="140" name="楕円 139"/>
        <xdr:cNvSpPr/>
      </xdr:nvSpPr>
      <xdr:spPr>
        <a:xfrm>
          <a:off x="3746500" y="97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72885</xdr:rowOff>
    </xdr:from>
    <xdr:ext cx="534377" cy="259045"/>
    <xdr:sp macro="" textlink="">
      <xdr:nvSpPr>
        <xdr:cNvPr id="141" name="テキスト ボックス 140"/>
        <xdr:cNvSpPr txBox="1"/>
      </xdr:nvSpPr>
      <xdr:spPr>
        <a:xfrm>
          <a:off x="3530111" y="950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155971</xdr:rowOff>
    </xdr:from>
    <xdr:to>
      <xdr:col>15</xdr:col>
      <xdr:colOff>101600</xdr:colOff>
      <xdr:row>57</xdr:row>
      <xdr:rowOff>86121</xdr:rowOff>
    </xdr:to>
    <xdr:sp macro="" textlink="">
      <xdr:nvSpPr>
        <xdr:cNvPr id="142" name="楕円 141"/>
        <xdr:cNvSpPr/>
      </xdr:nvSpPr>
      <xdr:spPr>
        <a:xfrm>
          <a:off x="2857500" y="975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102648</xdr:rowOff>
    </xdr:from>
    <xdr:ext cx="534377" cy="259045"/>
    <xdr:sp macro="" textlink="">
      <xdr:nvSpPr>
        <xdr:cNvPr id="143" name="テキスト ボックス 142"/>
        <xdr:cNvSpPr txBox="1"/>
      </xdr:nvSpPr>
      <xdr:spPr>
        <a:xfrm>
          <a:off x="2641111" y="95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19269</xdr:rowOff>
    </xdr:from>
    <xdr:to>
      <xdr:col>10</xdr:col>
      <xdr:colOff>165100</xdr:colOff>
      <xdr:row>57</xdr:row>
      <xdr:rowOff>120869</xdr:rowOff>
    </xdr:to>
    <xdr:sp macro="" textlink="">
      <xdr:nvSpPr>
        <xdr:cNvPr id="144" name="楕円 143"/>
        <xdr:cNvSpPr/>
      </xdr:nvSpPr>
      <xdr:spPr>
        <a:xfrm>
          <a:off x="1968500" y="97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137396</xdr:rowOff>
    </xdr:from>
    <xdr:ext cx="534377" cy="259045"/>
    <xdr:sp macro="" textlink="">
      <xdr:nvSpPr>
        <xdr:cNvPr id="145" name="テキスト ボックス 144"/>
        <xdr:cNvSpPr txBox="1"/>
      </xdr:nvSpPr>
      <xdr:spPr>
        <a:xfrm>
          <a:off x="1752111" y="956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56919</xdr:rowOff>
    </xdr:from>
    <xdr:to>
      <xdr:col>6</xdr:col>
      <xdr:colOff>38100</xdr:colOff>
      <xdr:row>57</xdr:row>
      <xdr:rowOff>158519</xdr:rowOff>
    </xdr:to>
    <xdr:sp macro="" textlink="">
      <xdr:nvSpPr>
        <xdr:cNvPr id="146" name="楕円 145"/>
        <xdr:cNvSpPr/>
      </xdr:nvSpPr>
      <xdr:spPr>
        <a:xfrm>
          <a:off x="1079500" y="98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3596</xdr:rowOff>
    </xdr:from>
    <xdr:ext cx="534377" cy="259045"/>
    <xdr:sp macro="" textlink="">
      <xdr:nvSpPr>
        <xdr:cNvPr id="147" name="テキスト ボックス 146"/>
        <xdr:cNvSpPr txBox="1"/>
      </xdr:nvSpPr>
      <xdr:spPr>
        <a:xfrm>
          <a:off x="863111" y="960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88951</xdr:rowOff>
    </xdr:from>
    <xdr:to>
      <xdr:col>24</xdr:col>
      <xdr:colOff>63500</xdr:colOff>
      <xdr:row>77</xdr:row>
      <xdr:rowOff>96419</xdr:rowOff>
    </xdr:to>
    <xdr:cxnSp macro="">
      <xdr:nvCxnSpPr>
        <xdr:cNvPr id="176" name="直線コネクタ 175"/>
        <xdr:cNvCxnSpPr/>
      </xdr:nvCxnSpPr>
      <xdr:spPr>
        <a:xfrm flipV="1">
          <a:off x="3797300" y="13290601"/>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96419</xdr:rowOff>
    </xdr:from>
    <xdr:to>
      <xdr:col>19</xdr:col>
      <xdr:colOff>177800</xdr:colOff>
      <xdr:row>77</xdr:row>
      <xdr:rowOff>120955</xdr:rowOff>
    </xdr:to>
    <xdr:cxnSp macro="">
      <xdr:nvCxnSpPr>
        <xdr:cNvPr id="179" name="直線コネクタ 178"/>
        <xdr:cNvCxnSpPr/>
      </xdr:nvCxnSpPr>
      <xdr:spPr>
        <a:xfrm flipV="1">
          <a:off x="2908300" y="13298069"/>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102133</xdr:rowOff>
    </xdr:from>
    <xdr:to>
      <xdr:col>15</xdr:col>
      <xdr:colOff>50800</xdr:colOff>
      <xdr:row>77</xdr:row>
      <xdr:rowOff>120955</xdr:rowOff>
    </xdr:to>
    <xdr:cxnSp macro="">
      <xdr:nvCxnSpPr>
        <xdr:cNvPr id="182" name="直線コネクタ 181"/>
        <xdr:cNvCxnSpPr/>
      </xdr:nvCxnSpPr>
      <xdr:spPr>
        <a:xfrm>
          <a:off x="2019300" y="13303783"/>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102133</xdr:rowOff>
    </xdr:from>
    <xdr:to>
      <xdr:col>10</xdr:col>
      <xdr:colOff>114300</xdr:colOff>
      <xdr:row>77</xdr:row>
      <xdr:rowOff>129108</xdr:rowOff>
    </xdr:to>
    <xdr:cxnSp macro="">
      <xdr:nvCxnSpPr>
        <xdr:cNvPr id="185" name="直線コネクタ 184"/>
        <xdr:cNvCxnSpPr/>
      </xdr:nvCxnSpPr>
      <xdr:spPr>
        <a:xfrm flipV="1">
          <a:off x="1130300" y="1330378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38151</xdr:rowOff>
    </xdr:from>
    <xdr:to>
      <xdr:col>24</xdr:col>
      <xdr:colOff>114300</xdr:colOff>
      <xdr:row>77</xdr:row>
      <xdr:rowOff>139751</xdr:rowOff>
    </xdr:to>
    <xdr:sp macro="" textlink="">
      <xdr:nvSpPr>
        <xdr:cNvPr id="195" name="楕円 194"/>
        <xdr:cNvSpPr/>
      </xdr:nvSpPr>
      <xdr:spPr>
        <a:xfrm>
          <a:off x="45847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16578</xdr:rowOff>
    </xdr:from>
    <xdr:ext cx="469744" cy="259045"/>
    <xdr:sp macro="" textlink="">
      <xdr:nvSpPr>
        <xdr:cNvPr id="196" name="維持補修費該当値テキスト"/>
        <xdr:cNvSpPr txBox="1"/>
      </xdr:nvSpPr>
      <xdr:spPr>
        <a:xfrm>
          <a:off x="4686300" y="132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45619</xdr:rowOff>
    </xdr:from>
    <xdr:to>
      <xdr:col>20</xdr:col>
      <xdr:colOff>38100</xdr:colOff>
      <xdr:row>77</xdr:row>
      <xdr:rowOff>147219</xdr:rowOff>
    </xdr:to>
    <xdr:sp macro="" textlink="">
      <xdr:nvSpPr>
        <xdr:cNvPr id="197" name="楕円 196"/>
        <xdr:cNvSpPr/>
      </xdr:nvSpPr>
      <xdr:spPr>
        <a:xfrm>
          <a:off x="37465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138346</xdr:rowOff>
    </xdr:from>
    <xdr:ext cx="469744" cy="259045"/>
    <xdr:sp macro="" textlink="">
      <xdr:nvSpPr>
        <xdr:cNvPr id="198" name="テキスト ボックス 197"/>
        <xdr:cNvSpPr txBox="1"/>
      </xdr:nvSpPr>
      <xdr:spPr>
        <a:xfrm>
          <a:off x="3562428" y="1333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70155</xdr:rowOff>
    </xdr:from>
    <xdr:to>
      <xdr:col>15</xdr:col>
      <xdr:colOff>101600</xdr:colOff>
      <xdr:row>78</xdr:row>
      <xdr:rowOff>305</xdr:rowOff>
    </xdr:to>
    <xdr:sp macro="" textlink="">
      <xdr:nvSpPr>
        <xdr:cNvPr id="199" name="楕円 198"/>
        <xdr:cNvSpPr/>
      </xdr:nvSpPr>
      <xdr:spPr>
        <a:xfrm>
          <a:off x="2857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162882</xdr:rowOff>
    </xdr:from>
    <xdr:ext cx="469744" cy="259045"/>
    <xdr:sp macro="" textlink="">
      <xdr:nvSpPr>
        <xdr:cNvPr id="200" name="テキスト ボックス 199"/>
        <xdr:cNvSpPr txBox="1"/>
      </xdr:nvSpPr>
      <xdr:spPr>
        <a:xfrm>
          <a:off x="2673428" y="1336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51333</xdr:rowOff>
    </xdr:from>
    <xdr:to>
      <xdr:col>10</xdr:col>
      <xdr:colOff>165100</xdr:colOff>
      <xdr:row>77</xdr:row>
      <xdr:rowOff>152933</xdr:rowOff>
    </xdr:to>
    <xdr:sp macro="" textlink="">
      <xdr:nvSpPr>
        <xdr:cNvPr id="201" name="楕円 200"/>
        <xdr:cNvSpPr/>
      </xdr:nvSpPr>
      <xdr:spPr>
        <a:xfrm>
          <a:off x="1968500" y="132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144060</xdr:rowOff>
    </xdr:from>
    <xdr:ext cx="469744" cy="259045"/>
    <xdr:sp macro="" textlink="">
      <xdr:nvSpPr>
        <xdr:cNvPr id="202" name="テキスト ボックス 201"/>
        <xdr:cNvSpPr txBox="1"/>
      </xdr:nvSpPr>
      <xdr:spPr>
        <a:xfrm>
          <a:off x="1784428" y="1334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78308</xdr:rowOff>
    </xdr:from>
    <xdr:to>
      <xdr:col>6</xdr:col>
      <xdr:colOff>38100</xdr:colOff>
      <xdr:row>78</xdr:row>
      <xdr:rowOff>8458</xdr:rowOff>
    </xdr:to>
    <xdr:sp macro="" textlink="">
      <xdr:nvSpPr>
        <xdr:cNvPr id="203" name="楕円 202"/>
        <xdr:cNvSpPr/>
      </xdr:nvSpPr>
      <xdr:spPr>
        <a:xfrm>
          <a:off x="1079500" y="1327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171035</xdr:rowOff>
    </xdr:from>
    <xdr:ext cx="469744" cy="259045"/>
    <xdr:sp macro="" textlink="">
      <xdr:nvSpPr>
        <xdr:cNvPr id="204" name="テキスト ボックス 203"/>
        <xdr:cNvSpPr txBox="1"/>
      </xdr:nvSpPr>
      <xdr:spPr>
        <a:xfrm>
          <a:off x="895428" y="1337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133490</xdr:rowOff>
    </xdr:from>
    <xdr:to>
      <xdr:col>24</xdr:col>
      <xdr:colOff>63500</xdr:colOff>
      <xdr:row>96</xdr:row>
      <xdr:rowOff>10389</xdr:rowOff>
    </xdr:to>
    <xdr:cxnSp macro="">
      <xdr:nvCxnSpPr>
        <xdr:cNvPr id="234" name="直線コネクタ 233"/>
        <xdr:cNvCxnSpPr/>
      </xdr:nvCxnSpPr>
      <xdr:spPr>
        <a:xfrm flipV="1">
          <a:off x="3797300" y="16421240"/>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10389</xdr:rowOff>
    </xdr:from>
    <xdr:to>
      <xdr:col>19</xdr:col>
      <xdr:colOff>177800</xdr:colOff>
      <xdr:row>96</xdr:row>
      <xdr:rowOff>54851</xdr:rowOff>
    </xdr:to>
    <xdr:cxnSp macro="">
      <xdr:nvCxnSpPr>
        <xdr:cNvPr id="237" name="直線コネクタ 236"/>
        <xdr:cNvCxnSpPr/>
      </xdr:nvCxnSpPr>
      <xdr:spPr>
        <a:xfrm flipV="1">
          <a:off x="2908300" y="16469589"/>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41351</xdr:rowOff>
    </xdr:from>
    <xdr:to>
      <xdr:col>15</xdr:col>
      <xdr:colOff>50800</xdr:colOff>
      <xdr:row>96</xdr:row>
      <xdr:rowOff>54851</xdr:rowOff>
    </xdr:to>
    <xdr:cxnSp macro="">
      <xdr:nvCxnSpPr>
        <xdr:cNvPr id="240" name="直線コネクタ 239"/>
        <xdr:cNvCxnSpPr/>
      </xdr:nvCxnSpPr>
      <xdr:spPr>
        <a:xfrm>
          <a:off x="2019300" y="1650055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41351</xdr:rowOff>
    </xdr:from>
    <xdr:to>
      <xdr:col>10</xdr:col>
      <xdr:colOff>114300</xdr:colOff>
      <xdr:row>96</xdr:row>
      <xdr:rowOff>66878</xdr:rowOff>
    </xdr:to>
    <xdr:cxnSp macro="">
      <xdr:nvCxnSpPr>
        <xdr:cNvPr id="243" name="直線コネクタ 242"/>
        <xdr:cNvCxnSpPr/>
      </xdr:nvCxnSpPr>
      <xdr:spPr>
        <a:xfrm flipV="1">
          <a:off x="1130300" y="16500551"/>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82690</xdr:rowOff>
    </xdr:from>
    <xdr:to>
      <xdr:col>24</xdr:col>
      <xdr:colOff>114300</xdr:colOff>
      <xdr:row>96</xdr:row>
      <xdr:rowOff>12840</xdr:rowOff>
    </xdr:to>
    <xdr:sp macro="" textlink="">
      <xdr:nvSpPr>
        <xdr:cNvPr id="253" name="楕円 252"/>
        <xdr:cNvSpPr/>
      </xdr:nvSpPr>
      <xdr:spPr>
        <a:xfrm>
          <a:off x="4584700" y="163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61117</xdr:rowOff>
    </xdr:from>
    <xdr:ext cx="599010" cy="259045"/>
    <xdr:sp macro="" textlink="">
      <xdr:nvSpPr>
        <xdr:cNvPr id="254" name="扶助費該当値テキスト"/>
        <xdr:cNvSpPr txBox="1"/>
      </xdr:nvSpPr>
      <xdr:spPr>
        <a:xfrm>
          <a:off x="4686300" y="1634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131039</xdr:rowOff>
    </xdr:from>
    <xdr:to>
      <xdr:col>20</xdr:col>
      <xdr:colOff>38100</xdr:colOff>
      <xdr:row>96</xdr:row>
      <xdr:rowOff>61189</xdr:rowOff>
    </xdr:to>
    <xdr:sp macro="" textlink="">
      <xdr:nvSpPr>
        <xdr:cNvPr id="255" name="楕円 254"/>
        <xdr:cNvSpPr/>
      </xdr:nvSpPr>
      <xdr:spPr>
        <a:xfrm>
          <a:off x="3746500" y="164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52316</xdr:rowOff>
    </xdr:from>
    <xdr:ext cx="599010" cy="259045"/>
    <xdr:sp macro="" textlink="">
      <xdr:nvSpPr>
        <xdr:cNvPr id="256" name="テキスト ボックス 255"/>
        <xdr:cNvSpPr txBox="1"/>
      </xdr:nvSpPr>
      <xdr:spPr>
        <a:xfrm>
          <a:off x="3497795" y="1651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4051</xdr:rowOff>
    </xdr:from>
    <xdr:to>
      <xdr:col>15</xdr:col>
      <xdr:colOff>101600</xdr:colOff>
      <xdr:row>96</xdr:row>
      <xdr:rowOff>105651</xdr:rowOff>
    </xdr:to>
    <xdr:sp macro="" textlink="">
      <xdr:nvSpPr>
        <xdr:cNvPr id="257" name="楕円 256"/>
        <xdr:cNvSpPr/>
      </xdr:nvSpPr>
      <xdr:spPr>
        <a:xfrm>
          <a:off x="2857500" y="16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96778</xdr:rowOff>
    </xdr:from>
    <xdr:ext cx="534377" cy="259045"/>
    <xdr:sp macro="" textlink="">
      <xdr:nvSpPr>
        <xdr:cNvPr id="258" name="テキスト ボックス 257"/>
        <xdr:cNvSpPr txBox="1"/>
      </xdr:nvSpPr>
      <xdr:spPr>
        <a:xfrm>
          <a:off x="2641111" y="165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162001</xdr:rowOff>
    </xdr:from>
    <xdr:to>
      <xdr:col>10</xdr:col>
      <xdr:colOff>165100</xdr:colOff>
      <xdr:row>96</xdr:row>
      <xdr:rowOff>92151</xdr:rowOff>
    </xdr:to>
    <xdr:sp macro="" textlink="">
      <xdr:nvSpPr>
        <xdr:cNvPr id="259" name="楕円 258"/>
        <xdr:cNvSpPr/>
      </xdr:nvSpPr>
      <xdr:spPr>
        <a:xfrm>
          <a:off x="1968500" y="1644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83278</xdr:rowOff>
    </xdr:from>
    <xdr:ext cx="599010" cy="259045"/>
    <xdr:sp macro="" textlink="">
      <xdr:nvSpPr>
        <xdr:cNvPr id="260" name="テキスト ボックス 259"/>
        <xdr:cNvSpPr txBox="1"/>
      </xdr:nvSpPr>
      <xdr:spPr>
        <a:xfrm>
          <a:off x="1719795" y="1654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16078</xdr:rowOff>
    </xdr:from>
    <xdr:to>
      <xdr:col>6</xdr:col>
      <xdr:colOff>38100</xdr:colOff>
      <xdr:row>96</xdr:row>
      <xdr:rowOff>117678</xdr:rowOff>
    </xdr:to>
    <xdr:sp macro="" textlink="">
      <xdr:nvSpPr>
        <xdr:cNvPr id="261" name="楕円 260"/>
        <xdr:cNvSpPr/>
      </xdr:nvSpPr>
      <xdr:spPr>
        <a:xfrm>
          <a:off x="1079500" y="1647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108805</xdr:rowOff>
    </xdr:from>
    <xdr:ext cx="534377" cy="259045"/>
    <xdr:sp macro="" textlink="">
      <xdr:nvSpPr>
        <xdr:cNvPr id="262" name="テキスト ボックス 261"/>
        <xdr:cNvSpPr txBox="1"/>
      </xdr:nvSpPr>
      <xdr:spPr>
        <a:xfrm>
          <a:off x="863111" y="1656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156738</xdr:rowOff>
    </xdr:from>
    <xdr:to>
      <xdr:col>55</xdr:col>
      <xdr:colOff>0</xdr:colOff>
      <xdr:row>38</xdr:row>
      <xdr:rowOff>70586</xdr:rowOff>
    </xdr:to>
    <xdr:cxnSp macro="">
      <xdr:nvCxnSpPr>
        <xdr:cNvPr id="291" name="直線コネクタ 290"/>
        <xdr:cNvCxnSpPr/>
      </xdr:nvCxnSpPr>
      <xdr:spPr>
        <a:xfrm flipV="1">
          <a:off x="9639300" y="5814588"/>
          <a:ext cx="838200" cy="77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69756</xdr:rowOff>
    </xdr:from>
    <xdr:to>
      <xdr:col>50</xdr:col>
      <xdr:colOff>114300</xdr:colOff>
      <xdr:row>38</xdr:row>
      <xdr:rowOff>70586</xdr:rowOff>
    </xdr:to>
    <xdr:cxnSp macro="">
      <xdr:nvCxnSpPr>
        <xdr:cNvPr id="294" name="直線コネクタ 293"/>
        <xdr:cNvCxnSpPr/>
      </xdr:nvCxnSpPr>
      <xdr:spPr>
        <a:xfrm>
          <a:off x="8750300" y="6584856"/>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69756</xdr:rowOff>
    </xdr:from>
    <xdr:to>
      <xdr:col>45</xdr:col>
      <xdr:colOff>177800</xdr:colOff>
      <xdr:row>38</xdr:row>
      <xdr:rowOff>73078</xdr:rowOff>
    </xdr:to>
    <xdr:cxnSp macro="">
      <xdr:nvCxnSpPr>
        <xdr:cNvPr id="297" name="直線コネクタ 296"/>
        <xdr:cNvCxnSpPr/>
      </xdr:nvCxnSpPr>
      <xdr:spPr>
        <a:xfrm flipV="1">
          <a:off x="7861300" y="6584856"/>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67608</xdr:rowOff>
    </xdr:from>
    <xdr:to>
      <xdr:col>41</xdr:col>
      <xdr:colOff>50800</xdr:colOff>
      <xdr:row>38</xdr:row>
      <xdr:rowOff>73078</xdr:rowOff>
    </xdr:to>
    <xdr:cxnSp macro="">
      <xdr:nvCxnSpPr>
        <xdr:cNvPr id="300" name="直線コネクタ 299"/>
        <xdr:cNvCxnSpPr/>
      </xdr:nvCxnSpPr>
      <xdr:spPr>
        <a:xfrm>
          <a:off x="6972300" y="6582708"/>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105938</xdr:rowOff>
    </xdr:from>
    <xdr:to>
      <xdr:col>55</xdr:col>
      <xdr:colOff>50800</xdr:colOff>
      <xdr:row>34</xdr:row>
      <xdr:rowOff>36088</xdr:rowOff>
    </xdr:to>
    <xdr:sp macro="" textlink="">
      <xdr:nvSpPr>
        <xdr:cNvPr id="310" name="楕円 309"/>
        <xdr:cNvSpPr/>
      </xdr:nvSpPr>
      <xdr:spPr>
        <a:xfrm>
          <a:off x="10426700" y="57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20865</xdr:rowOff>
    </xdr:from>
    <xdr:ext cx="599010" cy="259045"/>
    <xdr:sp macro="" textlink="">
      <xdr:nvSpPr>
        <xdr:cNvPr id="311" name="補助費等該当値テキスト"/>
        <xdr:cNvSpPr txBox="1"/>
      </xdr:nvSpPr>
      <xdr:spPr>
        <a:xfrm>
          <a:off x="10528300" y="567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19786</xdr:rowOff>
    </xdr:from>
    <xdr:to>
      <xdr:col>50</xdr:col>
      <xdr:colOff>165100</xdr:colOff>
      <xdr:row>38</xdr:row>
      <xdr:rowOff>121386</xdr:rowOff>
    </xdr:to>
    <xdr:sp macro="" textlink="">
      <xdr:nvSpPr>
        <xdr:cNvPr id="312" name="楕円 311"/>
        <xdr:cNvSpPr/>
      </xdr:nvSpPr>
      <xdr:spPr>
        <a:xfrm>
          <a:off x="9588500" y="65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112513</xdr:rowOff>
    </xdr:from>
    <xdr:ext cx="534377" cy="259045"/>
    <xdr:sp macro="" textlink="">
      <xdr:nvSpPr>
        <xdr:cNvPr id="313" name="テキスト ボックス 312"/>
        <xdr:cNvSpPr txBox="1"/>
      </xdr:nvSpPr>
      <xdr:spPr>
        <a:xfrm>
          <a:off x="9372111" y="6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18956</xdr:rowOff>
    </xdr:from>
    <xdr:to>
      <xdr:col>46</xdr:col>
      <xdr:colOff>38100</xdr:colOff>
      <xdr:row>38</xdr:row>
      <xdr:rowOff>120556</xdr:rowOff>
    </xdr:to>
    <xdr:sp macro="" textlink="">
      <xdr:nvSpPr>
        <xdr:cNvPr id="314" name="楕円 313"/>
        <xdr:cNvSpPr/>
      </xdr:nvSpPr>
      <xdr:spPr>
        <a:xfrm>
          <a:off x="8699500" y="65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111683</xdr:rowOff>
    </xdr:from>
    <xdr:ext cx="534377" cy="259045"/>
    <xdr:sp macro="" textlink="">
      <xdr:nvSpPr>
        <xdr:cNvPr id="315" name="テキスト ボックス 314"/>
        <xdr:cNvSpPr txBox="1"/>
      </xdr:nvSpPr>
      <xdr:spPr>
        <a:xfrm>
          <a:off x="8483111" y="66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22278</xdr:rowOff>
    </xdr:from>
    <xdr:to>
      <xdr:col>41</xdr:col>
      <xdr:colOff>101600</xdr:colOff>
      <xdr:row>38</xdr:row>
      <xdr:rowOff>123878</xdr:rowOff>
    </xdr:to>
    <xdr:sp macro="" textlink="">
      <xdr:nvSpPr>
        <xdr:cNvPr id="316" name="楕円 315"/>
        <xdr:cNvSpPr/>
      </xdr:nvSpPr>
      <xdr:spPr>
        <a:xfrm>
          <a:off x="7810500" y="6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115005</xdr:rowOff>
    </xdr:from>
    <xdr:ext cx="534377" cy="259045"/>
    <xdr:sp macro="" textlink="">
      <xdr:nvSpPr>
        <xdr:cNvPr id="317" name="テキスト ボックス 316"/>
        <xdr:cNvSpPr txBox="1"/>
      </xdr:nvSpPr>
      <xdr:spPr>
        <a:xfrm>
          <a:off x="7594111" y="6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16808</xdr:rowOff>
    </xdr:from>
    <xdr:to>
      <xdr:col>36</xdr:col>
      <xdr:colOff>165100</xdr:colOff>
      <xdr:row>38</xdr:row>
      <xdr:rowOff>118408</xdr:rowOff>
    </xdr:to>
    <xdr:sp macro="" textlink="">
      <xdr:nvSpPr>
        <xdr:cNvPr id="318" name="楕円 317"/>
        <xdr:cNvSpPr/>
      </xdr:nvSpPr>
      <xdr:spPr>
        <a:xfrm>
          <a:off x="6921500" y="6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109535</xdr:rowOff>
    </xdr:from>
    <xdr:ext cx="534377" cy="259045"/>
    <xdr:sp macro="" textlink="">
      <xdr:nvSpPr>
        <xdr:cNvPr id="319" name="テキスト ボックス 318"/>
        <xdr:cNvSpPr txBox="1"/>
      </xdr:nvSpPr>
      <xdr:spPr>
        <a:xfrm>
          <a:off x="6705111" y="66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116350</xdr:rowOff>
    </xdr:from>
    <xdr:to>
      <xdr:col>55</xdr:col>
      <xdr:colOff>0</xdr:colOff>
      <xdr:row>58</xdr:row>
      <xdr:rowOff>46545</xdr:rowOff>
    </xdr:to>
    <xdr:cxnSp macro="">
      <xdr:nvCxnSpPr>
        <xdr:cNvPr id="351" name="直線コネクタ 350"/>
        <xdr:cNvCxnSpPr/>
      </xdr:nvCxnSpPr>
      <xdr:spPr>
        <a:xfrm flipV="1">
          <a:off x="9639300" y="9546100"/>
          <a:ext cx="838200" cy="44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46545</xdr:rowOff>
    </xdr:from>
    <xdr:to>
      <xdr:col>50</xdr:col>
      <xdr:colOff>114300</xdr:colOff>
      <xdr:row>58</xdr:row>
      <xdr:rowOff>142084</xdr:rowOff>
    </xdr:to>
    <xdr:cxnSp macro="">
      <xdr:nvCxnSpPr>
        <xdr:cNvPr id="354" name="直線コネクタ 353"/>
        <xdr:cNvCxnSpPr/>
      </xdr:nvCxnSpPr>
      <xdr:spPr>
        <a:xfrm flipV="1">
          <a:off x="8750300" y="9990645"/>
          <a:ext cx="889000" cy="9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142084</xdr:rowOff>
    </xdr:from>
    <xdr:to>
      <xdr:col>45</xdr:col>
      <xdr:colOff>177800</xdr:colOff>
      <xdr:row>59</xdr:row>
      <xdr:rowOff>60310</xdr:rowOff>
    </xdr:to>
    <xdr:cxnSp macro="">
      <xdr:nvCxnSpPr>
        <xdr:cNvPr id="357" name="直線コネクタ 356"/>
        <xdr:cNvCxnSpPr/>
      </xdr:nvCxnSpPr>
      <xdr:spPr>
        <a:xfrm flipV="1">
          <a:off x="7861300" y="10086184"/>
          <a:ext cx="889000" cy="8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168242</xdr:rowOff>
    </xdr:from>
    <xdr:to>
      <xdr:col>41</xdr:col>
      <xdr:colOff>50800</xdr:colOff>
      <xdr:row>59</xdr:row>
      <xdr:rowOff>60310</xdr:rowOff>
    </xdr:to>
    <xdr:cxnSp macro="">
      <xdr:nvCxnSpPr>
        <xdr:cNvPr id="360" name="直線コネクタ 359"/>
        <xdr:cNvCxnSpPr/>
      </xdr:nvCxnSpPr>
      <xdr:spPr>
        <a:xfrm>
          <a:off x="6972300" y="10112342"/>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65550</xdr:rowOff>
    </xdr:from>
    <xdr:to>
      <xdr:col>55</xdr:col>
      <xdr:colOff>50800</xdr:colOff>
      <xdr:row>55</xdr:row>
      <xdr:rowOff>167150</xdr:rowOff>
    </xdr:to>
    <xdr:sp macro="" textlink="">
      <xdr:nvSpPr>
        <xdr:cNvPr id="370" name="楕円 369"/>
        <xdr:cNvSpPr/>
      </xdr:nvSpPr>
      <xdr:spPr>
        <a:xfrm>
          <a:off x="10426700" y="949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88427</xdr:rowOff>
    </xdr:from>
    <xdr:ext cx="534377" cy="259045"/>
    <xdr:sp macro="" textlink="">
      <xdr:nvSpPr>
        <xdr:cNvPr id="371" name="普通建設事業費該当値テキスト"/>
        <xdr:cNvSpPr txBox="1"/>
      </xdr:nvSpPr>
      <xdr:spPr>
        <a:xfrm>
          <a:off x="10528300" y="93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167195</xdr:rowOff>
    </xdr:from>
    <xdr:to>
      <xdr:col>50</xdr:col>
      <xdr:colOff>165100</xdr:colOff>
      <xdr:row>58</xdr:row>
      <xdr:rowOff>97345</xdr:rowOff>
    </xdr:to>
    <xdr:sp macro="" textlink="">
      <xdr:nvSpPr>
        <xdr:cNvPr id="372" name="楕円 371"/>
        <xdr:cNvSpPr/>
      </xdr:nvSpPr>
      <xdr:spPr>
        <a:xfrm>
          <a:off x="9588500" y="99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88472</xdr:rowOff>
    </xdr:from>
    <xdr:ext cx="534377" cy="259045"/>
    <xdr:sp macro="" textlink="">
      <xdr:nvSpPr>
        <xdr:cNvPr id="373" name="テキスト ボックス 372"/>
        <xdr:cNvSpPr txBox="1"/>
      </xdr:nvSpPr>
      <xdr:spPr>
        <a:xfrm>
          <a:off x="9372111" y="1003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91284</xdr:rowOff>
    </xdr:from>
    <xdr:to>
      <xdr:col>46</xdr:col>
      <xdr:colOff>38100</xdr:colOff>
      <xdr:row>59</xdr:row>
      <xdr:rowOff>21434</xdr:rowOff>
    </xdr:to>
    <xdr:sp macro="" textlink="">
      <xdr:nvSpPr>
        <xdr:cNvPr id="374" name="楕円 373"/>
        <xdr:cNvSpPr/>
      </xdr:nvSpPr>
      <xdr:spPr>
        <a:xfrm>
          <a:off x="8699500" y="100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12561</xdr:rowOff>
    </xdr:from>
    <xdr:ext cx="534377" cy="259045"/>
    <xdr:sp macro="" textlink="">
      <xdr:nvSpPr>
        <xdr:cNvPr id="375" name="テキスト ボックス 374"/>
        <xdr:cNvSpPr txBox="1"/>
      </xdr:nvSpPr>
      <xdr:spPr>
        <a:xfrm>
          <a:off x="8483111" y="101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9510</xdr:rowOff>
    </xdr:from>
    <xdr:to>
      <xdr:col>41</xdr:col>
      <xdr:colOff>101600</xdr:colOff>
      <xdr:row>59</xdr:row>
      <xdr:rowOff>111110</xdr:rowOff>
    </xdr:to>
    <xdr:sp macro="" textlink="">
      <xdr:nvSpPr>
        <xdr:cNvPr id="376" name="楕円 375"/>
        <xdr:cNvSpPr/>
      </xdr:nvSpPr>
      <xdr:spPr>
        <a:xfrm>
          <a:off x="7810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102237</xdr:rowOff>
    </xdr:from>
    <xdr:ext cx="534377" cy="259045"/>
    <xdr:sp macro="" textlink="">
      <xdr:nvSpPr>
        <xdr:cNvPr id="377" name="テキスト ボックス 376"/>
        <xdr:cNvSpPr txBox="1"/>
      </xdr:nvSpPr>
      <xdr:spPr>
        <a:xfrm>
          <a:off x="7594111" y="1021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117442</xdr:rowOff>
    </xdr:from>
    <xdr:to>
      <xdr:col>36</xdr:col>
      <xdr:colOff>165100</xdr:colOff>
      <xdr:row>59</xdr:row>
      <xdr:rowOff>47592</xdr:rowOff>
    </xdr:to>
    <xdr:sp macro="" textlink="">
      <xdr:nvSpPr>
        <xdr:cNvPr id="378" name="楕円 377"/>
        <xdr:cNvSpPr/>
      </xdr:nvSpPr>
      <xdr:spPr>
        <a:xfrm>
          <a:off x="6921500" y="1006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38719</xdr:rowOff>
    </xdr:from>
    <xdr:ext cx="534377" cy="259045"/>
    <xdr:sp macro="" textlink="">
      <xdr:nvSpPr>
        <xdr:cNvPr id="379" name="テキスト ボックス 378"/>
        <xdr:cNvSpPr txBox="1"/>
      </xdr:nvSpPr>
      <xdr:spPr>
        <a:xfrm>
          <a:off x="6705111" y="1015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80699</xdr:rowOff>
    </xdr:from>
    <xdr:to>
      <xdr:col>55</xdr:col>
      <xdr:colOff>0</xdr:colOff>
      <xdr:row>78</xdr:row>
      <xdr:rowOff>11157</xdr:rowOff>
    </xdr:to>
    <xdr:cxnSp macro="">
      <xdr:nvCxnSpPr>
        <xdr:cNvPr id="406" name="直線コネクタ 405"/>
        <xdr:cNvCxnSpPr/>
      </xdr:nvCxnSpPr>
      <xdr:spPr>
        <a:xfrm flipV="1">
          <a:off x="9639300" y="13110899"/>
          <a:ext cx="838200" cy="27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55438</xdr:rowOff>
    </xdr:from>
    <xdr:to>
      <xdr:col>50</xdr:col>
      <xdr:colOff>114300</xdr:colOff>
      <xdr:row>78</xdr:row>
      <xdr:rowOff>11157</xdr:rowOff>
    </xdr:to>
    <xdr:cxnSp macro="">
      <xdr:nvCxnSpPr>
        <xdr:cNvPr id="409" name="直線コネクタ 408"/>
        <xdr:cNvCxnSpPr/>
      </xdr:nvCxnSpPr>
      <xdr:spPr>
        <a:xfrm>
          <a:off x="8750300" y="13257088"/>
          <a:ext cx="889000" cy="1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55438</xdr:rowOff>
    </xdr:from>
    <xdr:to>
      <xdr:col>45</xdr:col>
      <xdr:colOff>177800</xdr:colOff>
      <xdr:row>78</xdr:row>
      <xdr:rowOff>80676</xdr:rowOff>
    </xdr:to>
    <xdr:cxnSp macro="">
      <xdr:nvCxnSpPr>
        <xdr:cNvPr id="412" name="直線コネクタ 411"/>
        <xdr:cNvCxnSpPr/>
      </xdr:nvCxnSpPr>
      <xdr:spPr>
        <a:xfrm flipV="1">
          <a:off x="7861300" y="13257088"/>
          <a:ext cx="889000" cy="19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26268</xdr:rowOff>
    </xdr:from>
    <xdr:to>
      <xdr:col>41</xdr:col>
      <xdr:colOff>50800</xdr:colOff>
      <xdr:row>78</xdr:row>
      <xdr:rowOff>80676</xdr:rowOff>
    </xdr:to>
    <xdr:cxnSp macro="">
      <xdr:nvCxnSpPr>
        <xdr:cNvPr id="415" name="直線コネクタ 414"/>
        <xdr:cNvCxnSpPr/>
      </xdr:nvCxnSpPr>
      <xdr:spPr>
        <a:xfrm>
          <a:off x="6972300" y="13399368"/>
          <a:ext cx="889000" cy="5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29899</xdr:rowOff>
    </xdr:from>
    <xdr:to>
      <xdr:col>55</xdr:col>
      <xdr:colOff>50800</xdr:colOff>
      <xdr:row>76</xdr:row>
      <xdr:rowOff>131499</xdr:rowOff>
    </xdr:to>
    <xdr:sp macro="" textlink="">
      <xdr:nvSpPr>
        <xdr:cNvPr id="425" name="楕円 424"/>
        <xdr:cNvSpPr/>
      </xdr:nvSpPr>
      <xdr:spPr>
        <a:xfrm>
          <a:off x="10426700" y="1306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52775</xdr:rowOff>
    </xdr:from>
    <xdr:ext cx="534377" cy="259045"/>
    <xdr:sp macro="" textlink="">
      <xdr:nvSpPr>
        <xdr:cNvPr id="426" name="普通建設事業費 （ うち新規整備　）該当値テキスト"/>
        <xdr:cNvSpPr txBox="1"/>
      </xdr:nvSpPr>
      <xdr:spPr>
        <a:xfrm>
          <a:off x="10528300" y="1291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131807</xdr:rowOff>
    </xdr:from>
    <xdr:to>
      <xdr:col>50</xdr:col>
      <xdr:colOff>165100</xdr:colOff>
      <xdr:row>78</xdr:row>
      <xdr:rowOff>61957</xdr:rowOff>
    </xdr:to>
    <xdr:sp macro="" textlink="">
      <xdr:nvSpPr>
        <xdr:cNvPr id="427" name="楕円 426"/>
        <xdr:cNvSpPr/>
      </xdr:nvSpPr>
      <xdr:spPr>
        <a:xfrm>
          <a:off x="9588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53084</xdr:rowOff>
    </xdr:from>
    <xdr:ext cx="469744" cy="259045"/>
    <xdr:sp macro="" textlink="">
      <xdr:nvSpPr>
        <xdr:cNvPr id="428" name="テキスト ボックス 427"/>
        <xdr:cNvSpPr txBox="1"/>
      </xdr:nvSpPr>
      <xdr:spPr>
        <a:xfrm>
          <a:off x="9404428"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4638</xdr:rowOff>
    </xdr:from>
    <xdr:to>
      <xdr:col>46</xdr:col>
      <xdr:colOff>38100</xdr:colOff>
      <xdr:row>77</xdr:row>
      <xdr:rowOff>106238</xdr:rowOff>
    </xdr:to>
    <xdr:sp macro="" textlink="">
      <xdr:nvSpPr>
        <xdr:cNvPr id="429" name="楕円 428"/>
        <xdr:cNvSpPr/>
      </xdr:nvSpPr>
      <xdr:spPr>
        <a:xfrm>
          <a:off x="86995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122765</xdr:rowOff>
    </xdr:from>
    <xdr:ext cx="534377" cy="259045"/>
    <xdr:sp macro="" textlink="">
      <xdr:nvSpPr>
        <xdr:cNvPr id="430" name="テキスト ボックス 429"/>
        <xdr:cNvSpPr txBox="1"/>
      </xdr:nvSpPr>
      <xdr:spPr>
        <a:xfrm>
          <a:off x="8483111" y="129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29876</xdr:rowOff>
    </xdr:from>
    <xdr:to>
      <xdr:col>41</xdr:col>
      <xdr:colOff>101600</xdr:colOff>
      <xdr:row>78</xdr:row>
      <xdr:rowOff>131476</xdr:rowOff>
    </xdr:to>
    <xdr:sp macro="" textlink="">
      <xdr:nvSpPr>
        <xdr:cNvPr id="431" name="楕円 430"/>
        <xdr:cNvSpPr/>
      </xdr:nvSpPr>
      <xdr:spPr>
        <a:xfrm>
          <a:off x="7810500" y="1340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122603</xdr:rowOff>
    </xdr:from>
    <xdr:ext cx="469744" cy="259045"/>
    <xdr:sp macro="" textlink="">
      <xdr:nvSpPr>
        <xdr:cNvPr id="432" name="テキスト ボックス 431"/>
        <xdr:cNvSpPr txBox="1"/>
      </xdr:nvSpPr>
      <xdr:spPr>
        <a:xfrm>
          <a:off x="7626428" y="1349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146918</xdr:rowOff>
    </xdr:from>
    <xdr:to>
      <xdr:col>36</xdr:col>
      <xdr:colOff>165100</xdr:colOff>
      <xdr:row>78</xdr:row>
      <xdr:rowOff>77068</xdr:rowOff>
    </xdr:to>
    <xdr:sp macro="" textlink="">
      <xdr:nvSpPr>
        <xdr:cNvPr id="433" name="楕円 432"/>
        <xdr:cNvSpPr/>
      </xdr:nvSpPr>
      <xdr:spPr>
        <a:xfrm>
          <a:off x="6921500" y="1334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68195</xdr:rowOff>
    </xdr:from>
    <xdr:ext cx="469744" cy="259045"/>
    <xdr:sp macro="" textlink="">
      <xdr:nvSpPr>
        <xdr:cNvPr id="434" name="テキスト ボックス 433"/>
        <xdr:cNvSpPr txBox="1"/>
      </xdr:nvSpPr>
      <xdr:spPr>
        <a:xfrm>
          <a:off x="6737428" y="1344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123175</xdr:rowOff>
    </xdr:from>
    <xdr:to>
      <xdr:col>55</xdr:col>
      <xdr:colOff>0</xdr:colOff>
      <xdr:row>97</xdr:row>
      <xdr:rowOff>33989</xdr:rowOff>
    </xdr:to>
    <xdr:cxnSp macro="">
      <xdr:nvCxnSpPr>
        <xdr:cNvPr id="465" name="直線コネクタ 464"/>
        <xdr:cNvCxnSpPr/>
      </xdr:nvCxnSpPr>
      <xdr:spPr>
        <a:xfrm flipV="1">
          <a:off x="9639300" y="16582375"/>
          <a:ext cx="838200" cy="8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33989</xdr:rowOff>
    </xdr:from>
    <xdr:to>
      <xdr:col>50</xdr:col>
      <xdr:colOff>114300</xdr:colOff>
      <xdr:row>98</xdr:row>
      <xdr:rowOff>44521</xdr:rowOff>
    </xdr:to>
    <xdr:cxnSp macro="">
      <xdr:nvCxnSpPr>
        <xdr:cNvPr id="468" name="直線コネクタ 467"/>
        <xdr:cNvCxnSpPr/>
      </xdr:nvCxnSpPr>
      <xdr:spPr>
        <a:xfrm flipV="1">
          <a:off x="8750300" y="16664639"/>
          <a:ext cx="889000" cy="1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6361</xdr:rowOff>
    </xdr:from>
    <xdr:to>
      <xdr:col>45</xdr:col>
      <xdr:colOff>177800</xdr:colOff>
      <xdr:row>98</xdr:row>
      <xdr:rowOff>44521</xdr:rowOff>
    </xdr:to>
    <xdr:cxnSp macro="">
      <xdr:nvCxnSpPr>
        <xdr:cNvPr id="471" name="直線コネクタ 470"/>
        <xdr:cNvCxnSpPr/>
      </xdr:nvCxnSpPr>
      <xdr:spPr>
        <a:xfrm>
          <a:off x="7861300" y="16808461"/>
          <a:ext cx="889000" cy="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137757</xdr:rowOff>
    </xdr:from>
    <xdr:to>
      <xdr:col>41</xdr:col>
      <xdr:colOff>50800</xdr:colOff>
      <xdr:row>98</xdr:row>
      <xdr:rowOff>6361</xdr:rowOff>
    </xdr:to>
    <xdr:cxnSp macro="">
      <xdr:nvCxnSpPr>
        <xdr:cNvPr id="474" name="直線コネクタ 473"/>
        <xdr:cNvCxnSpPr/>
      </xdr:nvCxnSpPr>
      <xdr:spPr>
        <a:xfrm>
          <a:off x="6972300" y="16768407"/>
          <a:ext cx="889000" cy="4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72375</xdr:rowOff>
    </xdr:from>
    <xdr:to>
      <xdr:col>55</xdr:col>
      <xdr:colOff>50800</xdr:colOff>
      <xdr:row>97</xdr:row>
      <xdr:rowOff>2525</xdr:rowOff>
    </xdr:to>
    <xdr:sp macro="" textlink="">
      <xdr:nvSpPr>
        <xdr:cNvPr id="484" name="楕円 483"/>
        <xdr:cNvSpPr/>
      </xdr:nvSpPr>
      <xdr:spPr>
        <a:xfrm>
          <a:off x="10426700" y="165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95252</xdr:rowOff>
    </xdr:from>
    <xdr:ext cx="534377" cy="259045"/>
    <xdr:sp macro="" textlink="">
      <xdr:nvSpPr>
        <xdr:cNvPr id="485" name="普通建設事業費 （ うち更新整備　）該当値テキスト"/>
        <xdr:cNvSpPr txBox="1"/>
      </xdr:nvSpPr>
      <xdr:spPr>
        <a:xfrm>
          <a:off x="10528300" y="1638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154639</xdr:rowOff>
    </xdr:from>
    <xdr:to>
      <xdr:col>50</xdr:col>
      <xdr:colOff>165100</xdr:colOff>
      <xdr:row>97</xdr:row>
      <xdr:rowOff>84789</xdr:rowOff>
    </xdr:to>
    <xdr:sp macro="" textlink="">
      <xdr:nvSpPr>
        <xdr:cNvPr id="486" name="楕円 485"/>
        <xdr:cNvSpPr/>
      </xdr:nvSpPr>
      <xdr:spPr>
        <a:xfrm>
          <a:off x="9588500" y="1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75916</xdr:rowOff>
    </xdr:from>
    <xdr:ext cx="534377" cy="259045"/>
    <xdr:sp macro="" textlink="">
      <xdr:nvSpPr>
        <xdr:cNvPr id="487" name="テキスト ボックス 486"/>
        <xdr:cNvSpPr txBox="1"/>
      </xdr:nvSpPr>
      <xdr:spPr>
        <a:xfrm>
          <a:off x="9372111" y="1670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165171</xdr:rowOff>
    </xdr:from>
    <xdr:to>
      <xdr:col>46</xdr:col>
      <xdr:colOff>38100</xdr:colOff>
      <xdr:row>98</xdr:row>
      <xdr:rowOff>95321</xdr:rowOff>
    </xdr:to>
    <xdr:sp macro="" textlink="">
      <xdr:nvSpPr>
        <xdr:cNvPr id="488" name="楕円 487"/>
        <xdr:cNvSpPr/>
      </xdr:nvSpPr>
      <xdr:spPr>
        <a:xfrm>
          <a:off x="8699500" y="1679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86448</xdr:rowOff>
    </xdr:from>
    <xdr:ext cx="534377" cy="259045"/>
    <xdr:sp macro="" textlink="">
      <xdr:nvSpPr>
        <xdr:cNvPr id="489" name="テキスト ボックス 488"/>
        <xdr:cNvSpPr txBox="1"/>
      </xdr:nvSpPr>
      <xdr:spPr>
        <a:xfrm>
          <a:off x="8483111" y="1688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127011</xdr:rowOff>
    </xdr:from>
    <xdr:to>
      <xdr:col>41</xdr:col>
      <xdr:colOff>101600</xdr:colOff>
      <xdr:row>98</xdr:row>
      <xdr:rowOff>57161</xdr:rowOff>
    </xdr:to>
    <xdr:sp macro="" textlink="">
      <xdr:nvSpPr>
        <xdr:cNvPr id="490" name="楕円 489"/>
        <xdr:cNvSpPr/>
      </xdr:nvSpPr>
      <xdr:spPr>
        <a:xfrm>
          <a:off x="7810500" y="167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48288</xdr:rowOff>
    </xdr:from>
    <xdr:ext cx="534377" cy="259045"/>
    <xdr:sp macro="" textlink="">
      <xdr:nvSpPr>
        <xdr:cNvPr id="491" name="テキスト ボックス 490"/>
        <xdr:cNvSpPr txBox="1"/>
      </xdr:nvSpPr>
      <xdr:spPr>
        <a:xfrm>
          <a:off x="7594111" y="168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86957</xdr:rowOff>
    </xdr:from>
    <xdr:to>
      <xdr:col>36</xdr:col>
      <xdr:colOff>165100</xdr:colOff>
      <xdr:row>98</xdr:row>
      <xdr:rowOff>17107</xdr:rowOff>
    </xdr:to>
    <xdr:sp macro="" textlink="">
      <xdr:nvSpPr>
        <xdr:cNvPr id="492" name="楕円 491"/>
        <xdr:cNvSpPr/>
      </xdr:nvSpPr>
      <xdr:spPr>
        <a:xfrm>
          <a:off x="6921500" y="1671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8234</xdr:rowOff>
    </xdr:from>
    <xdr:ext cx="534377" cy="259045"/>
    <xdr:sp macro="" textlink="">
      <xdr:nvSpPr>
        <xdr:cNvPr id="493" name="テキスト ボックス 492"/>
        <xdr:cNvSpPr txBox="1"/>
      </xdr:nvSpPr>
      <xdr:spPr>
        <a:xfrm>
          <a:off x="6705111" y="168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43593</xdr:rowOff>
    </xdr:from>
    <xdr:to>
      <xdr:col>85</xdr:col>
      <xdr:colOff>127000</xdr:colOff>
      <xdr:row>39</xdr:row>
      <xdr:rowOff>43993</xdr:rowOff>
    </xdr:to>
    <xdr:cxnSp macro="">
      <xdr:nvCxnSpPr>
        <xdr:cNvPr id="522" name="直線コネクタ 521"/>
        <xdr:cNvCxnSpPr/>
      </xdr:nvCxnSpPr>
      <xdr:spPr>
        <a:xfrm flipV="1">
          <a:off x="15481300" y="67301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29134</xdr:rowOff>
    </xdr:from>
    <xdr:to>
      <xdr:col>81</xdr:col>
      <xdr:colOff>50800</xdr:colOff>
      <xdr:row>39</xdr:row>
      <xdr:rowOff>43993</xdr:rowOff>
    </xdr:to>
    <xdr:cxnSp macro="">
      <xdr:nvCxnSpPr>
        <xdr:cNvPr id="525" name="直線コネクタ 524"/>
        <xdr:cNvCxnSpPr/>
      </xdr:nvCxnSpPr>
      <xdr:spPr>
        <a:xfrm>
          <a:off x="14592300" y="671568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29134</xdr:rowOff>
    </xdr:from>
    <xdr:to>
      <xdr:col>76</xdr:col>
      <xdr:colOff>114300</xdr:colOff>
      <xdr:row>39</xdr:row>
      <xdr:rowOff>40069</xdr:rowOff>
    </xdr:to>
    <xdr:cxnSp macro="">
      <xdr:nvCxnSpPr>
        <xdr:cNvPr id="528" name="直線コネクタ 527"/>
        <xdr:cNvCxnSpPr/>
      </xdr:nvCxnSpPr>
      <xdr:spPr>
        <a:xfrm flipV="1">
          <a:off x="13703300" y="671568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40069</xdr:rowOff>
    </xdr:from>
    <xdr:to>
      <xdr:col>71</xdr:col>
      <xdr:colOff>177800</xdr:colOff>
      <xdr:row>39</xdr:row>
      <xdr:rowOff>44012</xdr:rowOff>
    </xdr:to>
    <xdr:cxnSp macro="">
      <xdr:nvCxnSpPr>
        <xdr:cNvPr id="531" name="直線コネクタ 530"/>
        <xdr:cNvCxnSpPr/>
      </xdr:nvCxnSpPr>
      <xdr:spPr>
        <a:xfrm flipV="1">
          <a:off x="12814300" y="672661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164243</xdr:rowOff>
    </xdr:from>
    <xdr:to>
      <xdr:col>85</xdr:col>
      <xdr:colOff>177800</xdr:colOff>
      <xdr:row>39</xdr:row>
      <xdr:rowOff>94393</xdr:rowOff>
    </xdr:to>
    <xdr:sp macro="" textlink="">
      <xdr:nvSpPr>
        <xdr:cNvPr id="541" name="楕円 540"/>
        <xdr:cNvSpPr/>
      </xdr:nvSpPr>
      <xdr:spPr>
        <a:xfrm>
          <a:off x="16268700" y="66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164643</xdr:rowOff>
    </xdr:from>
    <xdr:to>
      <xdr:col>81</xdr:col>
      <xdr:colOff>101600</xdr:colOff>
      <xdr:row>39</xdr:row>
      <xdr:rowOff>94793</xdr:rowOff>
    </xdr:to>
    <xdr:sp macro="" textlink="">
      <xdr:nvSpPr>
        <xdr:cNvPr id="543" name="楕円 542"/>
        <xdr:cNvSpPr/>
      </xdr:nvSpPr>
      <xdr:spPr>
        <a:xfrm>
          <a:off x="15430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85920</xdr:rowOff>
    </xdr:from>
    <xdr:ext cx="313932" cy="259045"/>
    <xdr:sp macro="" textlink="">
      <xdr:nvSpPr>
        <xdr:cNvPr id="544" name="テキスト ボックス 543"/>
        <xdr:cNvSpPr txBox="1"/>
      </xdr:nvSpPr>
      <xdr:spPr>
        <a:xfrm>
          <a:off x="15324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149784</xdr:rowOff>
    </xdr:from>
    <xdr:to>
      <xdr:col>76</xdr:col>
      <xdr:colOff>165100</xdr:colOff>
      <xdr:row>39</xdr:row>
      <xdr:rowOff>79934</xdr:rowOff>
    </xdr:to>
    <xdr:sp macro="" textlink="">
      <xdr:nvSpPr>
        <xdr:cNvPr id="545" name="楕円 544"/>
        <xdr:cNvSpPr/>
      </xdr:nvSpPr>
      <xdr:spPr>
        <a:xfrm>
          <a:off x="14541500" y="66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71061</xdr:rowOff>
    </xdr:from>
    <xdr:ext cx="378565" cy="259045"/>
    <xdr:sp macro="" textlink="">
      <xdr:nvSpPr>
        <xdr:cNvPr id="546" name="テキスト ボックス 545"/>
        <xdr:cNvSpPr txBox="1"/>
      </xdr:nvSpPr>
      <xdr:spPr>
        <a:xfrm>
          <a:off x="14403017" y="67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160719</xdr:rowOff>
    </xdr:from>
    <xdr:to>
      <xdr:col>72</xdr:col>
      <xdr:colOff>38100</xdr:colOff>
      <xdr:row>39</xdr:row>
      <xdr:rowOff>90869</xdr:rowOff>
    </xdr:to>
    <xdr:sp macro="" textlink="">
      <xdr:nvSpPr>
        <xdr:cNvPr id="547" name="楕円 546"/>
        <xdr:cNvSpPr/>
      </xdr:nvSpPr>
      <xdr:spPr>
        <a:xfrm>
          <a:off x="13652500" y="667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81996</xdr:rowOff>
    </xdr:from>
    <xdr:ext cx="378565" cy="259045"/>
    <xdr:sp macro="" textlink="">
      <xdr:nvSpPr>
        <xdr:cNvPr id="548" name="テキスト ボックス 547"/>
        <xdr:cNvSpPr txBox="1"/>
      </xdr:nvSpPr>
      <xdr:spPr>
        <a:xfrm>
          <a:off x="13514017" y="676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164662</xdr:rowOff>
    </xdr:from>
    <xdr:to>
      <xdr:col>67</xdr:col>
      <xdr:colOff>101600</xdr:colOff>
      <xdr:row>39</xdr:row>
      <xdr:rowOff>94812</xdr:rowOff>
    </xdr:to>
    <xdr:sp macro="" textlink="">
      <xdr:nvSpPr>
        <xdr:cNvPr id="549" name="楕円 548"/>
        <xdr:cNvSpPr/>
      </xdr:nvSpPr>
      <xdr:spPr>
        <a:xfrm>
          <a:off x="12763500" y="66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85939</xdr:rowOff>
    </xdr:from>
    <xdr:ext cx="313932" cy="259045"/>
    <xdr:sp macro="" textlink="">
      <xdr:nvSpPr>
        <xdr:cNvPr id="550" name="テキスト ボックス 549"/>
        <xdr:cNvSpPr txBox="1"/>
      </xdr:nvSpPr>
      <xdr:spPr>
        <a:xfrm>
          <a:off x="12657333" y="67724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18497</xdr:rowOff>
    </xdr:from>
    <xdr:to>
      <xdr:col>85</xdr:col>
      <xdr:colOff>127000</xdr:colOff>
      <xdr:row>72</xdr:row>
      <xdr:rowOff>19754</xdr:rowOff>
    </xdr:to>
    <xdr:cxnSp macro="">
      <xdr:nvCxnSpPr>
        <xdr:cNvPr id="626" name="直線コネクタ 625"/>
        <xdr:cNvCxnSpPr/>
      </xdr:nvCxnSpPr>
      <xdr:spPr>
        <a:xfrm flipV="1">
          <a:off x="15481300" y="1236289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166881</xdr:rowOff>
    </xdr:from>
    <xdr:to>
      <xdr:col>81</xdr:col>
      <xdr:colOff>50800</xdr:colOff>
      <xdr:row>72</xdr:row>
      <xdr:rowOff>19754</xdr:rowOff>
    </xdr:to>
    <xdr:cxnSp macro="">
      <xdr:nvCxnSpPr>
        <xdr:cNvPr id="629" name="直線コネクタ 628"/>
        <xdr:cNvCxnSpPr/>
      </xdr:nvCxnSpPr>
      <xdr:spPr>
        <a:xfrm>
          <a:off x="14592300" y="12339831"/>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166881</xdr:rowOff>
    </xdr:from>
    <xdr:to>
      <xdr:col>76</xdr:col>
      <xdr:colOff>114300</xdr:colOff>
      <xdr:row>72</xdr:row>
      <xdr:rowOff>3089</xdr:rowOff>
    </xdr:to>
    <xdr:cxnSp macro="">
      <xdr:nvCxnSpPr>
        <xdr:cNvPr id="632" name="直線コネクタ 631"/>
        <xdr:cNvCxnSpPr/>
      </xdr:nvCxnSpPr>
      <xdr:spPr>
        <a:xfrm flipV="1">
          <a:off x="13703300" y="12339831"/>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161623</xdr:rowOff>
    </xdr:from>
    <xdr:to>
      <xdr:col>71</xdr:col>
      <xdr:colOff>177800</xdr:colOff>
      <xdr:row>72</xdr:row>
      <xdr:rowOff>3089</xdr:rowOff>
    </xdr:to>
    <xdr:cxnSp macro="">
      <xdr:nvCxnSpPr>
        <xdr:cNvPr id="635" name="直線コネクタ 634"/>
        <xdr:cNvCxnSpPr/>
      </xdr:nvCxnSpPr>
      <xdr:spPr>
        <a:xfrm>
          <a:off x="12814300" y="1233457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139147</xdr:rowOff>
    </xdr:from>
    <xdr:to>
      <xdr:col>85</xdr:col>
      <xdr:colOff>177800</xdr:colOff>
      <xdr:row>72</xdr:row>
      <xdr:rowOff>69297</xdr:rowOff>
    </xdr:to>
    <xdr:sp macro="" textlink="">
      <xdr:nvSpPr>
        <xdr:cNvPr id="645" name="楕円 644"/>
        <xdr:cNvSpPr/>
      </xdr:nvSpPr>
      <xdr:spPr>
        <a:xfrm>
          <a:off x="16268700" y="1231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162024</xdr:rowOff>
    </xdr:from>
    <xdr:ext cx="534377" cy="259045"/>
    <xdr:sp macro="" textlink="">
      <xdr:nvSpPr>
        <xdr:cNvPr id="646" name="公債費該当値テキスト"/>
        <xdr:cNvSpPr txBox="1"/>
      </xdr:nvSpPr>
      <xdr:spPr>
        <a:xfrm>
          <a:off x="16370300" y="121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140404</xdr:rowOff>
    </xdr:from>
    <xdr:to>
      <xdr:col>81</xdr:col>
      <xdr:colOff>101600</xdr:colOff>
      <xdr:row>72</xdr:row>
      <xdr:rowOff>70554</xdr:rowOff>
    </xdr:to>
    <xdr:sp macro="" textlink="">
      <xdr:nvSpPr>
        <xdr:cNvPr id="647" name="楕円 646"/>
        <xdr:cNvSpPr/>
      </xdr:nvSpPr>
      <xdr:spPr>
        <a:xfrm>
          <a:off x="15430500" y="1231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87081</xdr:rowOff>
    </xdr:from>
    <xdr:ext cx="534377" cy="259045"/>
    <xdr:sp macro="" textlink="">
      <xdr:nvSpPr>
        <xdr:cNvPr id="648" name="テキスト ボックス 647"/>
        <xdr:cNvSpPr txBox="1"/>
      </xdr:nvSpPr>
      <xdr:spPr>
        <a:xfrm>
          <a:off x="15214111" y="1208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116081</xdr:rowOff>
    </xdr:from>
    <xdr:to>
      <xdr:col>76</xdr:col>
      <xdr:colOff>165100</xdr:colOff>
      <xdr:row>72</xdr:row>
      <xdr:rowOff>46231</xdr:rowOff>
    </xdr:to>
    <xdr:sp macro="" textlink="">
      <xdr:nvSpPr>
        <xdr:cNvPr id="649" name="楕円 648"/>
        <xdr:cNvSpPr/>
      </xdr:nvSpPr>
      <xdr:spPr>
        <a:xfrm>
          <a:off x="14541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62758</xdr:rowOff>
    </xdr:from>
    <xdr:ext cx="534377" cy="259045"/>
    <xdr:sp macro="" textlink="">
      <xdr:nvSpPr>
        <xdr:cNvPr id="650" name="テキスト ボックス 649"/>
        <xdr:cNvSpPr txBox="1"/>
      </xdr:nvSpPr>
      <xdr:spPr>
        <a:xfrm>
          <a:off x="14325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123739</xdr:rowOff>
    </xdr:from>
    <xdr:to>
      <xdr:col>72</xdr:col>
      <xdr:colOff>38100</xdr:colOff>
      <xdr:row>72</xdr:row>
      <xdr:rowOff>53889</xdr:rowOff>
    </xdr:to>
    <xdr:sp macro="" textlink="">
      <xdr:nvSpPr>
        <xdr:cNvPr id="651" name="楕円 650"/>
        <xdr:cNvSpPr/>
      </xdr:nvSpPr>
      <xdr:spPr>
        <a:xfrm>
          <a:off x="13652500" y="122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70416</xdr:rowOff>
    </xdr:from>
    <xdr:ext cx="534377" cy="259045"/>
    <xdr:sp macro="" textlink="">
      <xdr:nvSpPr>
        <xdr:cNvPr id="652" name="テキスト ボックス 651"/>
        <xdr:cNvSpPr txBox="1"/>
      </xdr:nvSpPr>
      <xdr:spPr>
        <a:xfrm>
          <a:off x="13436111" y="120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110823</xdr:rowOff>
    </xdr:from>
    <xdr:to>
      <xdr:col>67</xdr:col>
      <xdr:colOff>101600</xdr:colOff>
      <xdr:row>72</xdr:row>
      <xdr:rowOff>40973</xdr:rowOff>
    </xdr:to>
    <xdr:sp macro="" textlink="">
      <xdr:nvSpPr>
        <xdr:cNvPr id="653" name="楕円 652"/>
        <xdr:cNvSpPr/>
      </xdr:nvSpPr>
      <xdr:spPr>
        <a:xfrm>
          <a:off x="12763500" y="122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57500</xdr:rowOff>
    </xdr:from>
    <xdr:ext cx="534377" cy="259045"/>
    <xdr:sp macro="" textlink="">
      <xdr:nvSpPr>
        <xdr:cNvPr id="654" name="テキスト ボックス 653"/>
        <xdr:cNvSpPr txBox="1"/>
      </xdr:nvSpPr>
      <xdr:spPr>
        <a:xfrm>
          <a:off x="12547111" y="120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117908</xdr:rowOff>
    </xdr:from>
    <xdr:to>
      <xdr:col>85</xdr:col>
      <xdr:colOff>127000</xdr:colOff>
      <xdr:row>99</xdr:row>
      <xdr:rowOff>14123</xdr:rowOff>
    </xdr:to>
    <xdr:cxnSp macro="">
      <xdr:nvCxnSpPr>
        <xdr:cNvPr id="683" name="直線コネクタ 682"/>
        <xdr:cNvCxnSpPr/>
      </xdr:nvCxnSpPr>
      <xdr:spPr>
        <a:xfrm flipV="1">
          <a:off x="15481300" y="1692000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14123</xdr:rowOff>
    </xdr:from>
    <xdr:to>
      <xdr:col>81</xdr:col>
      <xdr:colOff>50800</xdr:colOff>
      <xdr:row>99</xdr:row>
      <xdr:rowOff>20219</xdr:rowOff>
    </xdr:to>
    <xdr:cxnSp macro="">
      <xdr:nvCxnSpPr>
        <xdr:cNvPr id="686" name="直線コネクタ 685"/>
        <xdr:cNvCxnSpPr/>
      </xdr:nvCxnSpPr>
      <xdr:spPr>
        <a:xfrm flipV="1">
          <a:off x="14592300" y="1698767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17895</xdr:rowOff>
    </xdr:from>
    <xdr:to>
      <xdr:col>76</xdr:col>
      <xdr:colOff>114300</xdr:colOff>
      <xdr:row>99</xdr:row>
      <xdr:rowOff>20219</xdr:rowOff>
    </xdr:to>
    <xdr:cxnSp macro="">
      <xdr:nvCxnSpPr>
        <xdr:cNvPr id="689" name="直線コネクタ 688"/>
        <xdr:cNvCxnSpPr/>
      </xdr:nvCxnSpPr>
      <xdr:spPr>
        <a:xfrm>
          <a:off x="13703300" y="1699144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17895</xdr:rowOff>
    </xdr:from>
    <xdr:to>
      <xdr:col>71</xdr:col>
      <xdr:colOff>177800</xdr:colOff>
      <xdr:row>99</xdr:row>
      <xdr:rowOff>19038</xdr:rowOff>
    </xdr:to>
    <xdr:cxnSp macro="">
      <xdr:nvCxnSpPr>
        <xdr:cNvPr id="692" name="直線コネクタ 691"/>
        <xdr:cNvCxnSpPr/>
      </xdr:nvCxnSpPr>
      <xdr:spPr>
        <a:xfrm flipV="1">
          <a:off x="12814300" y="169914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67108</xdr:rowOff>
    </xdr:from>
    <xdr:to>
      <xdr:col>85</xdr:col>
      <xdr:colOff>177800</xdr:colOff>
      <xdr:row>98</xdr:row>
      <xdr:rowOff>168708</xdr:rowOff>
    </xdr:to>
    <xdr:sp macro="" textlink="">
      <xdr:nvSpPr>
        <xdr:cNvPr id="702" name="楕円 701"/>
        <xdr:cNvSpPr/>
      </xdr:nvSpPr>
      <xdr:spPr>
        <a:xfrm>
          <a:off x="16268700" y="16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153485</xdr:rowOff>
    </xdr:from>
    <xdr:ext cx="469744" cy="259045"/>
    <xdr:sp macro="" textlink="">
      <xdr:nvSpPr>
        <xdr:cNvPr id="703" name="積立金該当値テキスト"/>
        <xdr:cNvSpPr txBox="1"/>
      </xdr:nvSpPr>
      <xdr:spPr>
        <a:xfrm>
          <a:off x="16370300" y="1678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134773</xdr:rowOff>
    </xdr:from>
    <xdr:to>
      <xdr:col>81</xdr:col>
      <xdr:colOff>101600</xdr:colOff>
      <xdr:row>99</xdr:row>
      <xdr:rowOff>64923</xdr:rowOff>
    </xdr:to>
    <xdr:sp macro="" textlink="">
      <xdr:nvSpPr>
        <xdr:cNvPr id="704" name="楕円 703"/>
        <xdr:cNvSpPr/>
      </xdr:nvSpPr>
      <xdr:spPr>
        <a:xfrm>
          <a:off x="15430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56050</xdr:rowOff>
    </xdr:from>
    <xdr:ext cx="378565" cy="259045"/>
    <xdr:sp macro="" textlink="">
      <xdr:nvSpPr>
        <xdr:cNvPr id="705" name="テキスト ボックス 704"/>
        <xdr:cNvSpPr txBox="1"/>
      </xdr:nvSpPr>
      <xdr:spPr>
        <a:xfrm>
          <a:off x="15292017" y="1702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140869</xdr:rowOff>
    </xdr:from>
    <xdr:to>
      <xdr:col>76</xdr:col>
      <xdr:colOff>165100</xdr:colOff>
      <xdr:row>99</xdr:row>
      <xdr:rowOff>71019</xdr:rowOff>
    </xdr:to>
    <xdr:sp macro="" textlink="">
      <xdr:nvSpPr>
        <xdr:cNvPr id="706" name="楕円 705"/>
        <xdr:cNvSpPr/>
      </xdr:nvSpPr>
      <xdr:spPr>
        <a:xfrm>
          <a:off x="14541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62146</xdr:rowOff>
    </xdr:from>
    <xdr:ext cx="378565" cy="259045"/>
    <xdr:sp macro="" textlink="">
      <xdr:nvSpPr>
        <xdr:cNvPr id="707" name="テキスト ボックス 706"/>
        <xdr:cNvSpPr txBox="1"/>
      </xdr:nvSpPr>
      <xdr:spPr>
        <a:xfrm>
          <a:off x="14403017" y="1703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138545</xdr:rowOff>
    </xdr:from>
    <xdr:to>
      <xdr:col>72</xdr:col>
      <xdr:colOff>38100</xdr:colOff>
      <xdr:row>99</xdr:row>
      <xdr:rowOff>68695</xdr:rowOff>
    </xdr:to>
    <xdr:sp macro="" textlink="">
      <xdr:nvSpPr>
        <xdr:cNvPr id="708" name="楕円 707"/>
        <xdr:cNvSpPr/>
      </xdr:nvSpPr>
      <xdr:spPr>
        <a:xfrm>
          <a:off x="13652500" y="169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59822</xdr:rowOff>
    </xdr:from>
    <xdr:ext cx="378565" cy="259045"/>
    <xdr:sp macro="" textlink="">
      <xdr:nvSpPr>
        <xdr:cNvPr id="709" name="テキスト ボックス 708"/>
        <xdr:cNvSpPr txBox="1"/>
      </xdr:nvSpPr>
      <xdr:spPr>
        <a:xfrm>
          <a:off x="13514017" y="1703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139688</xdr:rowOff>
    </xdr:from>
    <xdr:to>
      <xdr:col>67</xdr:col>
      <xdr:colOff>101600</xdr:colOff>
      <xdr:row>99</xdr:row>
      <xdr:rowOff>69838</xdr:rowOff>
    </xdr:to>
    <xdr:sp macro="" textlink="">
      <xdr:nvSpPr>
        <xdr:cNvPr id="710" name="楕円 709"/>
        <xdr:cNvSpPr/>
      </xdr:nvSpPr>
      <xdr:spPr>
        <a:xfrm>
          <a:off x="12763500" y="1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60965</xdr:rowOff>
    </xdr:from>
    <xdr:ext cx="378565" cy="259045"/>
    <xdr:sp macro="" textlink="">
      <xdr:nvSpPr>
        <xdr:cNvPr id="711" name="テキスト ボックス 710"/>
        <xdr:cNvSpPr txBox="1"/>
      </xdr:nvSpPr>
      <xdr:spPr>
        <a:xfrm>
          <a:off x="12625017" y="1703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1" name="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56947</xdr:rowOff>
    </xdr:from>
    <xdr:to>
      <xdr:col>116</xdr:col>
      <xdr:colOff>63500</xdr:colOff>
      <xdr:row>59</xdr:row>
      <xdr:rowOff>61094</xdr:rowOff>
    </xdr:to>
    <xdr:cxnSp macro="">
      <xdr:nvCxnSpPr>
        <xdr:cNvPr id="801" name="直線コネクタ 800"/>
        <xdr:cNvCxnSpPr/>
      </xdr:nvCxnSpPr>
      <xdr:spPr>
        <a:xfrm flipV="1">
          <a:off x="21323300" y="10172497"/>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57976</xdr:rowOff>
    </xdr:from>
    <xdr:to>
      <xdr:col>111</xdr:col>
      <xdr:colOff>177800</xdr:colOff>
      <xdr:row>59</xdr:row>
      <xdr:rowOff>61094</xdr:rowOff>
    </xdr:to>
    <xdr:cxnSp macro="">
      <xdr:nvCxnSpPr>
        <xdr:cNvPr id="804" name="直線コネクタ 803"/>
        <xdr:cNvCxnSpPr/>
      </xdr:nvCxnSpPr>
      <xdr:spPr>
        <a:xfrm>
          <a:off x="20434300" y="10173526"/>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53746</xdr:rowOff>
    </xdr:from>
    <xdr:to>
      <xdr:col>107</xdr:col>
      <xdr:colOff>50800</xdr:colOff>
      <xdr:row>59</xdr:row>
      <xdr:rowOff>57976</xdr:rowOff>
    </xdr:to>
    <xdr:cxnSp macro="">
      <xdr:nvCxnSpPr>
        <xdr:cNvPr id="807" name="直線コネクタ 806"/>
        <xdr:cNvCxnSpPr/>
      </xdr:nvCxnSpPr>
      <xdr:spPr>
        <a:xfrm>
          <a:off x="19545300" y="10169296"/>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47395</xdr:rowOff>
    </xdr:from>
    <xdr:to>
      <xdr:col>102</xdr:col>
      <xdr:colOff>114300</xdr:colOff>
      <xdr:row>59</xdr:row>
      <xdr:rowOff>53746</xdr:rowOff>
    </xdr:to>
    <xdr:cxnSp macro="">
      <xdr:nvCxnSpPr>
        <xdr:cNvPr id="810" name="直線コネクタ 809"/>
        <xdr:cNvCxnSpPr/>
      </xdr:nvCxnSpPr>
      <xdr:spPr>
        <a:xfrm>
          <a:off x="18656300" y="10162945"/>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6147</xdr:rowOff>
    </xdr:from>
    <xdr:to>
      <xdr:col>116</xdr:col>
      <xdr:colOff>114300</xdr:colOff>
      <xdr:row>59</xdr:row>
      <xdr:rowOff>107747</xdr:rowOff>
    </xdr:to>
    <xdr:sp macro="" textlink="">
      <xdr:nvSpPr>
        <xdr:cNvPr id="820" name="楕円 819"/>
        <xdr:cNvSpPr/>
      </xdr:nvSpPr>
      <xdr:spPr>
        <a:xfrm>
          <a:off x="22110700" y="101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92524</xdr:rowOff>
    </xdr:from>
    <xdr:ext cx="469744" cy="259045"/>
    <xdr:sp macro="" textlink="">
      <xdr:nvSpPr>
        <xdr:cNvPr id="821" name="貸付金該当値テキスト"/>
        <xdr:cNvSpPr txBox="1"/>
      </xdr:nvSpPr>
      <xdr:spPr>
        <a:xfrm>
          <a:off x="22212300" y="100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10294</xdr:rowOff>
    </xdr:from>
    <xdr:to>
      <xdr:col>112</xdr:col>
      <xdr:colOff>38100</xdr:colOff>
      <xdr:row>59</xdr:row>
      <xdr:rowOff>111894</xdr:rowOff>
    </xdr:to>
    <xdr:sp macro="" textlink="">
      <xdr:nvSpPr>
        <xdr:cNvPr id="822" name="楕円 821"/>
        <xdr:cNvSpPr/>
      </xdr:nvSpPr>
      <xdr:spPr>
        <a:xfrm>
          <a:off x="21272500" y="101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103021</xdr:rowOff>
    </xdr:from>
    <xdr:ext cx="469744" cy="259045"/>
    <xdr:sp macro="" textlink="">
      <xdr:nvSpPr>
        <xdr:cNvPr id="823" name="テキスト ボックス 822"/>
        <xdr:cNvSpPr txBox="1"/>
      </xdr:nvSpPr>
      <xdr:spPr>
        <a:xfrm>
          <a:off x="21088428" y="102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7176</xdr:rowOff>
    </xdr:from>
    <xdr:to>
      <xdr:col>107</xdr:col>
      <xdr:colOff>101600</xdr:colOff>
      <xdr:row>59</xdr:row>
      <xdr:rowOff>108776</xdr:rowOff>
    </xdr:to>
    <xdr:sp macro="" textlink="">
      <xdr:nvSpPr>
        <xdr:cNvPr id="824" name="楕円 823"/>
        <xdr:cNvSpPr/>
      </xdr:nvSpPr>
      <xdr:spPr>
        <a:xfrm>
          <a:off x="20383500" y="101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99903</xdr:rowOff>
    </xdr:from>
    <xdr:ext cx="469744" cy="259045"/>
    <xdr:sp macro="" textlink="">
      <xdr:nvSpPr>
        <xdr:cNvPr id="825" name="テキスト ボックス 824"/>
        <xdr:cNvSpPr txBox="1"/>
      </xdr:nvSpPr>
      <xdr:spPr>
        <a:xfrm>
          <a:off x="20199428" y="1021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2946</xdr:rowOff>
    </xdr:from>
    <xdr:to>
      <xdr:col>102</xdr:col>
      <xdr:colOff>165100</xdr:colOff>
      <xdr:row>59</xdr:row>
      <xdr:rowOff>104546</xdr:rowOff>
    </xdr:to>
    <xdr:sp macro="" textlink="">
      <xdr:nvSpPr>
        <xdr:cNvPr id="826" name="楕円 825"/>
        <xdr:cNvSpPr/>
      </xdr:nvSpPr>
      <xdr:spPr>
        <a:xfrm>
          <a:off x="19494500" y="101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95673</xdr:rowOff>
    </xdr:from>
    <xdr:ext cx="469744" cy="259045"/>
    <xdr:sp macro="" textlink="">
      <xdr:nvSpPr>
        <xdr:cNvPr id="827" name="テキスト ボックス 826"/>
        <xdr:cNvSpPr txBox="1"/>
      </xdr:nvSpPr>
      <xdr:spPr>
        <a:xfrm>
          <a:off x="19310428" y="1021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168045</xdr:rowOff>
    </xdr:from>
    <xdr:to>
      <xdr:col>98</xdr:col>
      <xdr:colOff>38100</xdr:colOff>
      <xdr:row>59</xdr:row>
      <xdr:rowOff>98195</xdr:rowOff>
    </xdr:to>
    <xdr:sp macro="" textlink="">
      <xdr:nvSpPr>
        <xdr:cNvPr id="828" name="楕円 827"/>
        <xdr:cNvSpPr/>
      </xdr:nvSpPr>
      <xdr:spPr>
        <a:xfrm>
          <a:off x="18605500" y="101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89322</xdr:rowOff>
    </xdr:from>
    <xdr:ext cx="469744" cy="259045"/>
    <xdr:sp macro="" textlink="">
      <xdr:nvSpPr>
        <xdr:cNvPr id="829" name="テキスト ボックス 828"/>
        <xdr:cNvSpPr txBox="1"/>
      </xdr:nvSpPr>
      <xdr:spPr>
        <a:xfrm>
          <a:off x="18421428" y="1020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31953</xdr:rowOff>
    </xdr:from>
    <xdr:to>
      <xdr:col>116</xdr:col>
      <xdr:colOff>63500</xdr:colOff>
      <xdr:row>76</xdr:row>
      <xdr:rowOff>90551</xdr:rowOff>
    </xdr:to>
    <xdr:cxnSp macro="">
      <xdr:nvCxnSpPr>
        <xdr:cNvPr id="859" name="直線コネクタ 858"/>
        <xdr:cNvCxnSpPr/>
      </xdr:nvCxnSpPr>
      <xdr:spPr>
        <a:xfrm flipV="1">
          <a:off x="21323300" y="13062153"/>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88609</xdr:rowOff>
    </xdr:from>
    <xdr:to>
      <xdr:col>111</xdr:col>
      <xdr:colOff>177800</xdr:colOff>
      <xdr:row>76</xdr:row>
      <xdr:rowOff>90551</xdr:rowOff>
    </xdr:to>
    <xdr:cxnSp macro="">
      <xdr:nvCxnSpPr>
        <xdr:cNvPr id="862" name="直線コネクタ 861"/>
        <xdr:cNvCxnSpPr/>
      </xdr:nvCxnSpPr>
      <xdr:spPr>
        <a:xfrm>
          <a:off x="20434300" y="1311880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88609</xdr:rowOff>
    </xdr:from>
    <xdr:to>
      <xdr:col>107</xdr:col>
      <xdr:colOff>50800</xdr:colOff>
      <xdr:row>76</xdr:row>
      <xdr:rowOff>129680</xdr:rowOff>
    </xdr:to>
    <xdr:cxnSp macro="">
      <xdr:nvCxnSpPr>
        <xdr:cNvPr id="865" name="直線コネクタ 864"/>
        <xdr:cNvCxnSpPr/>
      </xdr:nvCxnSpPr>
      <xdr:spPr>
        <a:xfrm flipV="1">
          <a:off x="19545300" y="1311880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120307</xdr:rowOff>
    </xdr:from>
    <xdr:to>
      <xdr:col>102</xdr:col>
      <xdr:colOff>114300</xdr:colOff>
      <xdr:row>76</xdr:row>
      <xdr:rowOff>129680</xdr:rowOff>
    </xdr:to>
    <xdr:cxnSp macro="">
      <xdr:nvCxnSpPr>
        <xdr:cNvPr id="868" name="直線コネクタ 867"/>
        <xdr:cNvCxnSpPr/>
      </xdr:nvCxnSpPr>
      <xdr:spPr>
        <a:xfrm>
          <a:off x="18656300" y="13150507"/>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152603</xdr:rowOff>
    </xdr:from>
    <xdr:to>
      <xdr:col>116</xdr:col>
      <xdr:colOff>114300</xdr:colOff>
      <xdr:row>76</xdr:row>
      <xdr:rowOff>82753</xdr:rowOff>
    </xdr:to>
    <xdr:sp macro="" textlink="">
      <xdr:nvSpPr>
        <xdr:cNvPr id="878" name="楕円 877"/>
        <xdr:cNvSpPr/>
      </xdr:nvSpPr>
      <xdr:spPr>
        <a:xfrm>
          <a:off x="22110700" y="13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131030</xdr:rowOff>
    </xdr:from>
    <xdr:ext cx="534377" cy="259045"/>
    <xdr:sp macro="" textlink="">
      <xdr:nvSpPr>
        <xdr:cNvPr id="879" name="繰出金該当値テキスト"/>
        <xdr:cNvSpPr txBox="1"/>
      </xdr:nvSpPr>
      <xdr:spPr>
        <a:xfrm>
          <a:off x="22212300" y="1298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39751</xdr:rowOff>
    </xdr:from>
    <xdr:to>
      <xdr:col>112</xdr:col>
      <xdr:colOff>38100</xdr:colOff>
      <xdr:row>76</xdr:row>
      <xdr:rowOff>141351</xdr:rowOff>
    </xdr:to>
    <xdr:sp macro="" textlink="">
      <xdr:nvSpPr>
        <xdr:cNvPr id="880" name="楕円 879"/>
        <xdr:cNvSpPr/>
      </xdr:nvSpPr>
      <xdr:spPr>
        <a:xfrm>
          <a:off x="21272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132478</xdr:rowOff>
    </xdr:from>
    <xdr:ext cx="534377" cy="259045"/>
    <xdr:sp macro="" textlink="">
      <xdr:nvSpPr>
        <xdr:cNvPr id="881" name="テキスト ボックス 880"/>
        <xdr:cNvSpPr txBox="1"/>
      </xdr:nvSpPr>
      <xdr:spPr>
        <a:xfrm>
          <a:off x="21056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37809</xdr:rowOff>
    </xdr:from>
    <xdr:to>
      <xdr:col>107</xdr:col>
      <xdr:colOff>101600</xdr:colOff>
      <xdr:row>76</xdr:row>
      <xdr:rowOff>139409</xdr:rowOff>
    </xdr:to>
    <xdr:sp macro="" textlink="">
      <xdr:nvSpPr>
        <xdr:cNvPr id="882" name="楕円 881"/>
        <xdr:cNvSpPr/>
      </xdr:nvSpPr>
      <xdr:spPr>
        <a:xfrm>
          <a:off x="20383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130536</xdr:rowOff>
    </xdr:from>
    <xdr:ext cx="534377" cy="259045"/>
    <xdr:sp macro="" textlink="">
      <xdr:nvSpPr>
        <xdr:cNvPr id="883" name="テキスト ボックス 882"/>
        <xdr:cNvSpPr txBox="1"/>
      </xdr:nvSpPr>
      <xdr:spPr>
        <a:xfrm>
          <a:off x="20167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78880</xdr:rowOff>
    </xdr:from>
    <xdr:to>
      <xdr:col>102</xdr:col>
      <xdr:colOff>165100</xdr:colOff>
      <xdr:row>77</xdr:row>
      <xdr:rowOff>9030</xdr:rowOff>
    </xdr:to>
    <xdr:sp macro="" textlink="">
      <xdr:nvSpPr>
        <xdr:cNvPr id="884" name="楕円 883"/>
        <xdr:cNvSpPr/>
      </xdr:nvSpPr>
      <xdr:spPr>
        <a:xfrm>
          <a:off x="19494500" y="131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xdr:rowOff>
    </xdr:from>
    <xdr:ext cx="534377" cy="259045"/>
    <xdr:sp macro="" textlink="">
      <xdr:nvSpPr>
        <xdr:cNvPr id="885" name="テキスト ボックス 884"/>
        <xdr:cNvSpPr txBox="1"/>
      </xdr:nvSpPr>
      <xdr:spPr>
        <a:xfrm>
          <a:off x="19278111" y="132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69507</xdr:rowOff>
    </xdr:from>
    <xdr:to>
      <xdr:col>98</xdr:col>
      <xdr:colOff>38100</xdr:colOff>
      <xdr:row>76</xdr:row>
      <xdr:rowOff>171107</xdr:rowOff>
    </xdr:to>
    <xdr:sp macro="" textlink="">
      <xdr:nvSpPr>
        <xdr:cNvPr id="886" name="楕円 885"/>
        <xdr:cNvSpPr/>
      </xdr:nvSpPr>
      <xdr:spPr>
        <a:xfrm>
          <a:off x="18605500" y="130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162234</xdr:rowOff>
    </xdr:from>
    <xdr:ext cx="534377" cy="259045"/>
    <xdr:sp macro="" textlink="">
      <xdr:nvSpPr>
        <xdr:cNvPr id="887" name="テキスト ボックス 886"/>
        <xdr:cNvSpPr txBox="1"/>
      </xdr:nvSpPr>
      <xdr:spPr>
        <a:xfrm>
          <a:off x="18389111" y="131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508,492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74,092</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円となっており、類似団体平均よりも高い水準が続いている。令和２年度は会計年度任用職員制度の導入により増加したが、類似団体平均の増加額を上回り、類似団体平均との差がさらに大きくなった。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物件費は令和元年度まで類似団体平均を上回っていたが、会計年度任用職員制度の導入により令和２年度は住民一人当たり</a:t>
          </a:r>
          <a:r>
            <a:rPr kumimoji="1" lang="en-US" altLang="ja-JP" sz="1300">
              <a:latin typeface="ＭＳ Ｐゴシック" panose="020B0600070205080204" pitchFamily="50" charset="-128"/>
              <a:ea typeface="ＭＳ Ｐゴシック" panose="020B0600070205080204" pitchFamily="50" charset="-128"/>
            </a:rPr>
            <a:t>52,986</a:t>
          </a:r>
          <a:r>
            <a:rPr kumimoji="1" lang="ja-JP" altLang="en-US" sz="1300">
              <a:latin typeface="ＭＳ Ｐゴシック" panose="020B0600070205080204" pitchFamily="50" charset="-128"/>
              <a:ea typeface="ＭＳ Ｐゴシック" panose="020B0600070205080204" pitchFamily="50" charset="-128"/>
            </a:rPr>
            <a:t>円に減少し、類似団体平均以下となった。当市は幼保施設等における非正規職員の雇用が多いことなどから、令和元年度までは類似団体平均を上回っていたと考えられる。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普通建設事業は、西大寺駅北口駅前広場整備や、本庁舎耐震化整備、火葬場整備などの事業が重なったことから、住民一人当たり</a:t>
          </a:r>
          <a:r>
            <a:rPr kumimoji="1" lang="en-US" altLang="ja-JP" sz="1300">
              <a:latin typeface="ＭＳ Ｐゴシック" panose="020B0600070205080204" pitchFamily="50" charset="-128"/>
              <a:ea typeface="ＭＳ Ｐゴシック" panose="020B0600070205080204" pitchFamily="50" charset="-128"/>
            </a:rPr>
            <a:t>60,930</a:t>
          </a:r>
          <a:r>
            <a:rPr kumimoji="1" lang="ja-JP" altLang="en-US" sz="1300">
              <a:latin typeface="ＭＳ Ｐゴシック" panose="020B0600070205080204" pitchFamily="50" charset="-128"/>
              <a:ea typeface="ＭＳ Ｐゴシック" panose="020B0600070205080204" pitchFamily="50" charset="-128"/>
            </a:rPr>
            <a:t>円と大幅に増加し、類似団体平均を上回った。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公債費については、類似団体と比較して、住民一人当たりのコストが高い傾向が続いている。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354,721
351,010
276.94
182,985,970
180,372,844
2,290,796
78,338,910
200,604,336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119.7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93980</xdr:rowOff>
    </xdr:from>
    <xdr:to>
      <xdr:col>24</xdr:col>
      <xdr:colOff>63500</xdr:colOff>
      <xdr:row>35</xdr:row>
      <xdr:rowOff>133604</xdr:rowOff>
    </xdr:to>
    <xdr:cxnSp macro="">
      <xdr:nvCxnSpPr>
        <xdr:cNvPr id="61" name="直線コネクタ 60"/>
        <xdr:cNvCxnSpPr/>
      </xdr:nvCxnSpPr>
      <xdr:spPr>
        <a:xfrm>
          <a:off x="3797300" y="6094730"/>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158750</xdr:rowOff>
    </xdr:from>
    <xdr:to>
      <xdr:col>19</xdr:col>
      <xdr:colOff>177800</xdr:colOff>
      <xdr:row>35</xdr:row>
      <xdr:rowOff>93980</xdr:rowOff>
    </xdr:to>
    <xdr:cxnSp macro="">
      <xdr:nvCxnSpPr>
        <xdr:cNvPr id="64" name="直線コネクタ 63"/>
        <xdr:cNvCxnSpPr/>
      </xdr:nvCxnSpPr>
      <xdr:spPr>
        <a:xfrm>
          <a:off x="2908300" y="5988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158750</xdr:rowOff>
    </xdr:from>
    <xdr:to>
      <xdr:col>15</xdr:col>
      <xdr:colOff>50800</xdr:colOff>
      <xdr:row>35</xdr:row>
      <xdr:rowOff>27686</xdr:rowOff>
    </xdr:to>
    <xdr:cxnSp macro="">
      <xdr:nvCxnSpPr>
        <xdr:cNvPr id="67" name="直線コネクタ 66"/>
        <xdr:cNvCxnSpPr/>
      </xdr:nvCxnSpPr>
      <xdr:spPr>
        <a:xfrm flipV="1">
          <a:off x="2019300" y="59880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27686</xdr:rowOff>
    </xdr:from>
    <xdr:to>
      <xdr:col>10</xdr:col>
      <xdr:colOff>114300</xdr:colOff>
      <xdr:row>35</xdr:row>
      <xdr:rowOff>29210</xdr:rowOff>
    </xdr:to>
    <xdr:cxnSp macro="">
      <xdr:nvCxnSpPr>
        <xdr:cNvPr id="70" name="直線コネクタ 69"/>
        <xdr:cNvCxnSpPr/>
      </xdr:nvCxnSpPr>
      <xdr:spPr>
        <a:xfrm flipV="1">
          <a:off x="1130300" y="602843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82804</xdr:rowOff>
    </xdr:from>
    <xdr:to>
      <xdr:col>24</xdr:col>
      <xdr:colOff>114300</xdr:colOff>
      <xdr:row>36</xdr:row>
      <xdr:rowOff>12954</xdr:rowOff>
    </xdr:to>
    <xdr:sp macro="" textlink="">
      <xdr:nvSpPr>
        <xdr:cNvPr id="80" name="楕円 79"/>
        <xdr:cNvSpPr/>
      </xdr:nvSpPr>
      <xdr:spPr>
        <a:xfrm>
          <a:off x="45847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61231</xdr:rowOff>
    </xdr:from>
    <xdr:ext cx="469744" cy="259045"/>
    <xdr:sp macro="" textlink="">
      <xdr:nvSpPr>
        <xdr:cNvPr id="81" name="議会費該当値テキスト"/>
        <xdr:cNvSpPr txBox="1"/>
      </xdr:nvSpPr>
      <xdr:spPr>
        <a:xfrm>
          <a:off x="4686300"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43180</xdr:rowOff>
    </xdr:from>
    <xdr:to>
      <xdr:col>20</xdr:col>
      <xdr:colOff>38100</xdr:colOff>
      <xdr:row>35</xdr:row>
      <xdr:rowOff>144780</xdr:rowOff>
    </xdr:to>
    <xdr:sp macro="" textlink="">
      <xdr:nvSpPr>
        <xdr:cNvPr id="82" name="楕円 81"/>
        <xdr:cNvSpPr/>
      </xdr:nvSpPr>
      <xdr:spPr>
        <a:xfrm>
          <a:off x="3746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135907</xdr:rowOff>
    </xdr:from>
    <xdr:ext cx="469744" cy="259045"/>
    <xdr:sp macro="" textlink="">
      <xdr:nvSpPr>
        <xdr:cNvPr id="83" name="テキスト ボックス 82"/>
        <xdr:cNvSpPr txBox="1"/>
      </xdr:nvSpPr>
      <xdr:spPr>
        <a:xfrm>
          <a:off x="3562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107950</xdr:rowOff>
    </xdr:from>
    <xdr:to>
      <xdr:col>15</xdr:col>
      <xdr:colOff>101600</xdr:colOff>
      <xdr:row>35</xdr:row>
      <xdr:rowOff>38100</xdr:rowOff>
    </xdr:to>
    <xdr:sp macro="" textlink="">
      <xdr:nvSpPr>
        <xdr:cNvPr id="84" name="楕円 83"/>
        <xdr:cNvSpPr/>
      </xdr:nvSpPr>
      <xdr:spPr>
        <a:xfrm>
          <a:off x="2857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54627</xdr:rowOff>
    </xdr:from>
    <xdr:ext cx="469744" cy="259045"/>
    <xdr:sp macro="" textlink="">
      <xdr:nvSpPr>
        <xdr:cNvPr id="85" name="テキスト ボックス 84"/>
        <xdr:cNvSpPr txBox="1"/>
      </xdr:nvSpPr>
      <xdr:spPr>
        <a:xfrm>
          <a:off x="2673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148336</xdr:rowOff>
    </xdr:from>
    <xdr:to>
      <xdr:col>10</xdr:col>
      <xdr:colOff>165100</xdr:colOff>
      <xdr:row>35</xdr:row>
      <xdr:rowOff>78486</xdr:rowOff>
    </xdr:to>
    <xdr:sp macro="" textlink="">
      <xdr:nvSpPr>
        <xdr:cNvPr id="86" name="楕円 85"/>
        <xdr:cNvSpPr/>
      </xdr:nvSpPr>
      <xdr:spPr>
        <a:xfrm>
          <a:off x="1968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87" name="テキスト ボックス 86"/>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149860</xdr:rowOff>
    </xdr:from>
    <xdr:to>
      <xdr:col>6</xdr:col>
      <xdr:colOff>38100</xdr:colOff>
      <xdr:row>35</xdr:row>
      <xdr:rowOff>80010</xdr:rowOff>
    </xdr:to>
    <xdr:sp macro="" textlink="">
      <xdr:nvSpPr>
        <xdr:cNvPr id="88" name="楕円 87"/>
        <xdr:cNvSpPr/>
      </xdr:nvSpPr>
      <xdr:spPr>
        <a:xfrm>
          <a:off x="1079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96537</xdr:rowOff>
    </xdr:from>
    <xdr:ext cx="469744" cy="259045"/>
    <xdr:sp macro="" textlink="">
      <xdr:nvSpPr>
        <xdr:cNvPr id="89" name="テキスト ボックス 88"/>
        <xdr:cNvSpPr txBox="1"/>
      </xdr:nvSpPr>
      <xdr:spPr>
        <a:xfrm>
          <a:off x="895428"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45865</xdr:rowOff>
    </xdr:from>
    <xdr:to>
      <xdr:col>24</xdr:col>
      <xdr:colOff>63500</xdr:colOff>
      <xdr:row>59</xdr:row>
      <xdr:rowOff>65013</xdr:rowOff>
    </xdr:to>
    <xdr:cxnSp macro="">
      <xdr:nvCxnSpPr>
        <xdr:cNvPr id="121" name="直線コネクタ 120"/>
        <xdr:cNvCxnSpPr/>
      </xdr:nvCxnSpPr>
      <xdr:spPr>
        <a:xfrm flipV="1">
          <a:off x="3797300" y="8961265"/>
          <a:ext cx="838200" cy="12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65013</xdr:rowOff>
    </xdr:from>
    <xdr:to>
      <xdr:col>19</xdr:col>
      <xdr:colOff>177800</xdr:colOff>
      <xdr:row>59</xdr:row>
      <xdr:rowOff>66483</xdr:rowOff>
    </xdr:to>
    <xdr:cxnSp macro="">
      <xdr:nvCxnSpPr>
        <xdr:cNvPr id="124" name="直線コネクタ 123"/>
        <xdr:cNvCxnSpPr/>
      </xdr:nvCxnSpPr>
      <xdr:spPr>
        <a:xfrm flipV="1">
          <a:off x="2908300" y="1018056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66483</xdr:rowOff>
    </xdr:from>
    <xdr:to>
      <xdr:col>15</xdr:col>
      <xdr:colOff>50800</xdr:colOff>
      <xdr:row>59</xdr:row>
      <xdr:rowOff>73068</xdr:rowOff>
    </xdr:to>
    <xdr:cxnSp macro="">
      <xdr:nvCxnSpPr>
        <xdr:cNvPr id="127" name="直線コネクタ 126"/>
        <xdr:cNvCxnSpPr/>
      </xdr:nvCxnSpPr>
      <xdr:spPr>
        <a:xfrm flipV="1">
          <a:off x="2019300" y="10182033"/>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53387</xdr:rowOff>
    </xdr:from>
    <xdr:to>
      <xdr:col>10</xdr:col>
      <xdr:colOff>114300</xdr:colOff>
      <xdr:row>59</xdr:row>
      <xdr:rowOff>73068</xdr:rowOff>
    </xdr:to>
    <xdr:cxnSp macro="">
      <xdr:nvCxnSpPr>
        <xdr:cNvPr id="130" name="直線コネクタ 129"/>
        <xdr:cNvCxnSpPr/>
      </xdr:nvCxnSpPr>
      <xdr:spPr>
        <a:xfrm>
          <a:off x="1130300" y="10168937"/>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166515</xdr:rowOff>
    </xdr:from>
    <xdr:to>
      <xdr:col>24</xdr:col>
      <xdr:colOff>114300</xdr:colOff>
      <xdr:row>52</xdr:row>
      <xdr:rowOff>96665</xdr:rowOff>
    </xdr:to>
    <xdr:sp macro="" textlink="">
      <xdr:nvSpPr>
        <xdr:cNvPr id="140" name="楕円 139"/>
        <xdr:cNvSpPr/>
      </xdr:nvSpPr>
      <xdr:spPr>
        <a:xfrm>
          <a:off x="4584700" y="89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17942</xdr:rowOff>
    </xdr:from>
    <xdr:ext cx="599010" cy="259045"/>
    <xdr:sp macro="" textlink="">
      <xdr:nvSpPr>
        <xdr:cNvPr id="141" name="総務費該当値テキスト"/>
        <xdr:cNvSpPr txBox="1"/>
      </xdr:nvSpPr>
      <xdr:spPr>
        <a:xfrm>
          <a:off x="4686300" y="876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14213</xdr:rowOff>
    </xdr:from>
    <xdr:to>
      <xdr:col>20</xdr:col>
      <xdr:colOff>38100</xdr:colOff>
      <xdr:row>59</xdr:row>
      <xdr:rowOff>115813</xdr:rowOff>
    </xdr:to>
    <xdr:sp macro="" textlink="">
      <xdr:nvSpPr>
        <xdr:cNvPr id="142" name="楕円 141"/>
        <xdr:cNvSpPr/>
      </xdr:nvSpPr>
      <xdr:spPr>
        <a:xfrm>
          <a:off x="3746500" y="101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106940</xdr:rowOff>
    </xdr:from>
    <xdr:ext cx="534377" cy="259045"/>
    <xdr:sp macro="" textlink="">
      <xdr:nvSpPr>
        <xdr:cNvPr id="143" name="テキスト ボックス 142"/>
        <xdr:cNvSpPr txBox="1"/>
      </xdr:nvSpPr>
      <xdr:spPr>
        <a:xfrm>
          <a:off x="3530111" y="102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15683</xdr:rowOff>
    </xdr:from>
    <xdr:to>
      <xdr:col>15</xdr:col>
      <xdr:colOff>101600</xdr:colOff>
      <xdr:row>59</xdr:row>
      <xdr:rowOff>117283</xdr:rowOff>
    </xdr:to>
    <xdr:sp macro="" textlink="">
      <xdr:nvSpPr>
        <xdr:cNvPr id="144" name="楕円 143"/>
        <xdr:cNvSpPr/>
      </xdr:nvSpPr>
      <xdr:spPr>
        <a:xfrm>
          <a:off x="2857500" y="1013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108410</xdr:rowOff>
    </xdr:from>
    <xdr:ext cx="534377" cy="259045"/>
    <xdr:sp macro="" textlink="">
      <xdr:nvSpPr>
        <xdr:cNvPr id="145" name="テキスト ボックス 144"/>
        <xdr:cNvSpPr txBox="1"/>
      </xdr:nvSpPr>
      <xdr:spPr>
        <a:xfrm>
          <a:off x="2641111" y="102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22268</xdr:rowOff>
    </xdr:from>
    <xdr:to>
      <xdr:col>10</xdr:col>
      <xdr:colOff>165100</xdr:colOff>
      <xdr:row>59</xdr:row>
      <xdr:rowOff>123868</xdr:rowOff>
    </xdr:to>
    <xdr:sp macro="" textlink="">
      <xdr:nvSpPr>
        <xdr:cNvPr id="146" name="楕円 145"/>
        <xdr:cNvSpPr/>
      </xdr:nvSpPr>
      <xdr:spPr>
        <a:xfrm>
          <a:off x="1968500" y="101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114995</xdr:rowOff>
    </xdr:from>
    <xdr:ext cx="534377" cy="259045"/>
    <xdr:sp macro="" textlink="">
      <xdr:nvSpPr>
        <xdr:cNvPr id="147" name="テキスト ボックス 146"/>
        <xdr:cNvSpPr txBox="1"/>
      </xdr:nvSpPr>
      <xdr:spPr>
        <a:xfrm>
          <a:off x="1752111" y="102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2587</xdr:rowOff>
    </xdr:from>
    <xdr:to>
      <xdr:col>6</xdr:col>
      <xdr:colOff>38100</xdr:colOff>
      <xdr:row>59</xdr:row>
      <xdr:rowOff>104187</xdr:rowOff>
    </xdr:to>
    <xdr:sp macro="" textlink="">
      <xdr:nvSpPr>
        <xdr:cNvPr id="148" name="楕円 147"/>
        <xdr:cNvSpPr/>
      </xdr:nvSpPr>
      <xdr:spPr>
        <a:xfrm>
          <a:off x="1079500" y="1011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95314</xdr:rowOff>
    </xdr:from>
    <xdr:ext cx="534377" cy="259045"/>
    <xdr:sp macro="" textlink="">
      <xdr:nvSpPr>
        <xdr:cNvPr id="149" name="テキスト ボックス 148"/>
        <xdr:cNvSpPr txBox="1"/>
      </xdr:nvSpPr>
      <xdr:spPr>
        <a:xfrm>
          <a:off x="863111" y="102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69466</xdr:rowOff>
    </xdr:from>
    <xdr:to>
      <xdr:col>24</xdr:col>
      <xdr:colOff>63500</xdr:colOff>
      <xdr:row>76</xdr:row>
      <xdr:rowOff>140658</xdr:rowOff>
    </xdr:to>
    <xdr:cxnSp macro="">
      <xdr:nvCxnSpPr>
        <xdr:cNvPr id="181" name="直線コネクタ 180"/>
        <xdr:cNvCxnSpPr/>
      </xdr:nvCxnSpPr>
      <xdr:spPr>
        <a:xfrm flipV="1">
          <a:off x="3797300" y="13099666"/>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140658</xdr:rowOff>
    </xdr:from>
    <xdr:to>
      <xdr:col>19</xdr:col>
      <xdr:colOff>177800</xdr:colOff>
      <xdr:row>77</xdr:row>
      <xdr:rowOff>23768</xdr:rowOff>
    </xdr:to>
    <xdr:cxnSp macro="">
      <xdr:nvCxnSpPr>
        <xdr:cNvPr id="184" name="直線コネクタ 183"/>
        <xdr:cNvCxnSpPr/>
      </xdr:nvCxnSpPr>
      <xdr:spPr>
        <a:xfrm flipV="1">
          <a:off x="2908300" y="13170858"/>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23768</xdr:rowOff>
    </xdr:from>
    <xdr:to>
      <xdr:col>15</xdr:col>
      <xdr:colOff>50800</xdr:colOff>
      <xdr:row>77</xdr:row>
      <xdr:rowOff>43297</xdr:rowOff>
    </xdr:to>
    <xdr:cxnSp macro="">
      <xdr:nvCxnSpPr>
        <xdr:cNvPr id="187" name="直線コネクタ 186"/>
        <xdr:cNvCxnSpPr/>
      </xdr:nvCxnSpPr>
      <xdr:spPr>
        <a:xfrm flipV="1">
          <a:off x="2019300" y="1322541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43297</xdr:rowOff>
    </xdr:from>
    <xdr:to>
      <xdr:col>10</xdr:col>
      <xdr:colOff>114300</xdr:colOff>
      <xdr:row>77</xdr:row>
      <xdr:rowOff>75474</xdr:rowOff>
    </xdr:to>
    <xdr:cxnSp macro="">
      <xdr:nvCxnSpPr>
        <xdr:cNvPr id="190" name="直線コネクタ 189"/>
        <xdr:cNvCxnSpPr/>
      </xdr:nvCxnSpPr>
      <xdr:spPr>
        <a:xfrm flipV="1">
          <a:off x="1130300" y="13244947"/>
          <a:ext cx="889000" cy="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18666</xdr:rowOff>
    </xdr:from>
    <xdr:to>
      <xdr:col>24</xdr:col>
      <xdr:colOff>114300</xdr:colOff>
      <xdr:row>76</xdr:row>
      <xdr:rowOff>120266</xdr:rowOff>
    </xdr:to>
    <xdr:sp macro="" textlink="">
      <xdr:nvSpPr>
        <xdr:cNvPr id="200" name="楕円 199"/>
        <xdr:cNvSpPr/>
      </xdr:nvSpPr>
      <xdr:spPr>
        <a:xfrm>
          <a:off x="4584700" y="1304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168543</xdr:rowOff>
    </xdr:from>
    <xdr:ext cx="599010" cy="259045"/>
    <xdr:sp macro="" textlink="">
      <xdr:nvSpPr>
        <xdr:cNvPr id="201" name="民生費該当値テキスト"/>
        <xdr:cNvSpPr txBox="1"/>
      </xdr:nvSpPr>
      <xdr:spPr>
        <a:xfrm>
          <a:off x="4686300" y="1302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89858</xdr:rowOff>
    </xdr:from>
    <xdr:to>
      <xdr:col>20</xdr:col>
      <xdr:colOff>38100</xdr:colOff>
      <xdr:row>77</xdr:row>
      <xdr:rowOff>20008</xdr:rowOff>
    </xdr:to>
    <xdr:sp macro="" textlink="">
      <xdr:nvSpPr>
        <xdr:cNvPr id="202" name="楕円 201"/>
        <xdr:cNvSpPr/>
      </xdr:nvSpPr>
      <xdr:spPr>
        <a:xfrm>
          <a:off x="3746500" y="131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11135</xdr:rowOff>
    </xdr:from>
    <xdr:ext cx="599010" cy="259045"/>
    <xdr:sp macro="" textlink="">
      <xdr:nvSpPr>
        <xdr:cNvPr id="203" name="テキスト ボックス 202"/>
        <xdr:cNvSpPr txBox="1"/>
      </xdr:nvSpPr>
      <xdr:spPr>
        <a:xfrm>
          <a:off x="3497795" y="1321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144418</xdr:rowOff>
    </xdr:from>
    <xdr:to>
      <xdr:col>15</xdr:col>
      <xdr:colOff>101600</xdr:colOff>
      <xdr:row>77</xdr:row>
      <xdr:rowOff>74568</xdr:rowOff>
    </xdr:to>
    <xdr:sp macro="" textlink="">
      <xdr:nvSpPr>
        <xdr:cNvPr id="204" name="楕円 203"/>
        <xdr:cNvSpPr/>
      </xdr:nvSpPr>
      <xdr:spPr>
        <a:xfrm>
          <a:off x="2857500" y="131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65695</xdr:rowOff>
    </xdr:from>
    <xdr:ext cx="599010" cy="259045"/>
    <xdr:sp macro="" textlink="">
      <xdr:nvSpPr>
        <xdr:cNvPr id="205" name="テキスト ボックス 204"/>
        <xdr:cNvSpPr txBox="1"/>
      </xdr:nvSpPr>
      <xdr:spPr>
        <a:xfrm>
          <a:off x="2608795" y="13267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163947</xdr:rowOff>
    </xdr:from>
    <xdr:to>
      <xdr:col>10</xdr:col>
      <xdr:colOff>165100</xdr:colOff>
      <xdr:row>77</xdr:row>
      <xdr:rowOff>94097</xdr:rowOff>
    </xdr:to>
    <xdr:sp macro="" textlink="">
      <xdr:nvSpPr>
        <xdr:cNvPr id="206" name="楕円 205"/>
        <xdr:cNvSpPr/>
      </xdr:nvSpPr>
      <xdr:spPr>
        <a:xfrm>
          <a:off x="1968500" y="1319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85224</xdr:rowOff>
    </xdr:from>
    <xdr:ext cx="599010" cy="259045"/>
    <xdr:sp macro="" textlink="">
      <xdr:nvSpPr>
        <xdr:cNvPr id="207" name="テキスト ボックス 206"/>
        <xdr:cNvSpPr txBox="1"/>
      </xdr:nvSpPr>
      <xdr:spPr>
        <a:xfrm>
          <a:off x="1719795" y="1328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24674</xdr:rowOff>
    </xdr:from>
    <xdr:to>
      <xdr:col>6</xdr:col>
      <xdr:colOff>38100</xdr:colOff>
      <xdr:row>77</xdr:row>
      <xdr:rowOff>126274</xdr:rowOff>
    </xdr:to>
    <xdr:sp macro="" textlink="">
      <xdr:nvSpPr>
        <xdr:cNvPr id="208" name="楕円 207"/>
        <xdr:cNvSpPr/>
      </xdr:nvSpPr>
      <xdr:spPr>
        <a:xfrm>
          <a:off x="1079500" y="1322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117401</xdr:rowOff>
    </xdr:from>
    <xdr:ext cx="599010" cy="259045"/>
    <xdr:sp macro="" textlink="">
      <xdr:nvSpPr>
        <xdr:cNvPr id="209" name="テキスト ボックス 208"/>
        <xdr:cNvSpPr txBox="1"/>
      </xdr:nvSpPr>
      <xdr:spPr>
        <a:xfrm>
          <a:off x="830795" y="1331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141790</xdr:rowOff>
    </xdr:from>
    <xdr:to>
      <xdr:col>24</xdr:col>
      <xdr:colOff>63500</xdr:colOff>
      <xdr:row>97</xdr:row>
      <xdr:rowOff>150346</xdr:rowOff>
    </xdr:to>
    <xdr:cxnSp macro="">
      <xdr:nvCxnSpPr>
        <xdr:cNvPr id="241" name="直線コネクタ 240"/>
        <xdr:cNvCxnSpPr/>
      </xdr:nvCxnSpPr>
      <xdr:spPr>
        <a:xfrm flipV="1">
          <a:off x="3797300" y="16600990"/>
          <a:ext cx="838200" cy="18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128434</xdr:rowOff>
    </xdr:from>
    <xdr:to>
      <xdr:col>19</xdr:col>
      <xdr:colOff>177800</xdr:colOff>
      <xdr:row>97</xdr:row>
      <xdr:rowOff>150346</xdr:rowOff>
    </xdr:to>
    <xdr:cxnSp macro="">
      <xdr:nvCxnSpPr>
        <xdr:cNvPr id="244" name="直線コネクタ 243"/>
        <xdr:cNvCxnSpPr/>
      </xdr:nvCxnSpPr>
      <xdr:spPr>
        <a:xfrm>
          <a:off x="2908300" y="16759084"/>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105279</xdr:rowOff>
    </xdr:from>
    <xdr:to>
      <xdr:col>15</xdr:col>
      <xdr:colOff>50800</xdr:colOff>
      <xdr:row>97</xdr:row>
      <xdr:rowOff>128434</xdr:rowOff>
    </xdr:to>
    <xdr:cxnSp macro="">
      <xdr:nvCxnSpPr>
        <xdr:cNvPr id="247" name="直線コネクタ 246"/>
        <xdr:cNvCxnSpPr/>
      </xdr:nvCxnSpPr>
      <xdr:spPr>
        <a:xfrm>
          <a:off x="2019300" y="16735929"/>
          <a:ext cx="889000" cy="2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105279</xdr:rowOff>
    </xdr:from>
    <xdr:to>
      <xdr:col>10</xdr:col>
      <xdr:colOff>114300</xdr:colOff>
      <xdr:row>97</xdr:row>
      <xdr:rowOff>107793</xdr:rowOff>
    </xdr:to>
    <xdr:cxnSp macro="">
      <xdr:nvCxnSpPr>
        <xdr:cNvPr id="250" name="直線コネクタ 249"/>
        <xdr:cNvCxnSpPr/>
      </xdr:nvCxnSpPr>
      <xdr:spPr>
        <a:xfrm flipV="1">
          <a:off x="1130300" y="1673592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90990</xdr:rowOff>
    </xdr:from>
    <xdr:to>
      <xdr:col>24</xdr:col>
      <xdr:colOff>114300</xdr:colOff>
      <xdr:row>97</xdr:row>
      <xdr:rowOff>21140</xdr:rowOff>
    </xdr:to>
    <xdr:sp macro="" textlink="">
      <xdr:nvSpPr>
        <xdr:cNvPr id="260" name="楕円 259"/>
        <xdr:cNvSpPr/>
      </xdr:nvSpPr>
      <xdr:spPr>
        <a:xfrm>
          <a:off x="4584700" y="165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69417</xdr:rowOff>
    </xdr:from>
    <xdr:ext cx="534377" cy="259045"/>
    <xdr:sp macro="" textlink="">
      <xdr:nvSpPr>
        <xdr:cNvPr id="261" name="衛生費該当値テキスト"/>
        <xdr:cNvSpPr txBox="1"/>
      </xdr:nvSpPr>
      <xdr:spPr>
        <a:xfrm>
          <a:off x="4686300" y="165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99546</xdr:rowOff>
    </xdr:from>
    <xdr:to>
      <xdr:col>20</xdr:col>
      <xdr:colOff>38100</xdr:colOff>
      <xdr:row>98</xdr:row>
      <xdr:rowOff>29696</xdr:rowOff>
    </xdr:to>
    <xdr:sp macro="" textlink="">
      <xdr:nvSpPr>
        <xdr:cNvPr id="262" name="楕円 261"/>
        <xdr:cNvSpPr/>
      </xdr:nvSpPr>
      <xdr:spPr>
        <a:xfrm>
          <a:off x="37465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20823</xdr:rowOff>
    </xdr:from>
    <xdr:ext cx="534377" cy="259045"/>
    <xdr:sp macro="" textlink="">
      <xdr:nvSpPr>
        <xdr:cNvPr id="263" name="テキスト ボックス 262"/>
        <xdr:cNvSpPr txBox="1"/>
      </xdr:nvSpPr>
      <xdr:spPr>
        <a:xfrm>
          <a:off x="3530111"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77634</xdr:rowOff>
    </xdr:from>
    <xdr:to>
      <xdr:col>15</xdr:col>
      <xdr:colOff>101600</xdr:colOff>
      <xdr:row>98</xdr:row>
      <xdr:rowOff>7784</xdr:rowOff>
    </xdr:to>
    <xdr:sp macro="" textlink="">
      <xdr:nvSpPr>
        <xdr:cNvPr id="264" name="楕円 263"/>
        <xdr:cNvSpPr/>
      </xdr:nvSpPr>
      <xdr:spPr>
        <a:xfrm>
          <a:off x="2857500" y="167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170361</xdr:rowOff>
    </xdr:from>
    <xdr:ext cx="534377" cy="259045"/>
    <xdr:sp macro="" textlink="">
      <xdr:nvSpPr>
        <xdr:cNvPr id="265" name="テキスト ボックス 264"/>
        <xdr:cNvSpPr txBox="1"/>
      </xdr:nvSpPr>
      <xdr:spPr>
        <a:xfrm>
          <a:off x="2641111" y="1680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54479</xdr:rowOff>
    </xdr:from>
    <xdr:to>
      <xdr:col>10</xdr:col>
      <xdr:colOff>165100</xdr:colOff>
      <xdr:row>97</xdr:row>
      <xdr:rowOff>156079</xdr:rowOff>
    </xdr:to>
    <xdr:sp macro="" textlink="">
      <xdr:nvSpPr>
        <xdr:cNvPr id="266" name="楕円 265"/>
        <xdr:cNvSpPr/>
      </xdr:nvSpPr>
      <xdr:spPr>
        <a:xfrm>
          <a:off x="1968500" y="166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147206</xdr:rowOff>
    </xdr:from>
    <xdr:ext cx="534377" cy="259045"/>
    <xdr:sp macro="" textlink="">
      <xdr:nvSpPr>
        <xdr:cNvPr id="267" name="テキスト ボックス 266"/>
        <xdr:cNvSpPr txBox="1"/>
      </xdr:nvSpPr>
      <xdr:spPr>
        <a:xfrm>
          <a:off x="1752111" y="167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56993</xdr:rowOff>
    </xdr:from>
    <xdr:to>
      <xdr:col>6</xdr:col>
      <xdr:colOff>38100</xdr:colOff>
      <xdr:row>97</xdr:row>
      <xdr:rowOff>158593</xdr:rowOff>
    </xdr:to>
    <xdr:sp macro="" textlink="">
      <xdr:nvSpPr>
        <xdr:cNvPr id="268" name="楕円 267"/>
        <xdr:cNvSpPr/>
      </xdr:nvSpPr>
      <xdr:spPr>
        <a:xfrm>
          <a:off x="1079500" y="166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149720</xdr:rowOff>
    </xdr:from>
    <xdr:ext cx="534377" cy="259045"/>
    <xdr:sp macro="" textlink="">
      <xdr:nvSpPr>
        <xdr:cNvPr id="269" name="テキスト ボックス 268"/>
        <xdr:cNvSpPr txBox="1"/>
      </xdr:nvSpPr>
      <xdr:spPr>
        <a:xfrm>
          <a:off x="863111" y="16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37</xdr:row>
      <xdr:rowOff>157988</xdr:rowOff>
    </xdr:to>
    <xdr:cxnSp macro="">
      <xdr:nvCxnSpPr>
        <xdr:cNvPr id="296" name="直線コネクタ 295"/>
        <xdr:cNvCxnSpPr/>
      </xdr:nvCxnSpPr>
      <xdr:spPr>
        <a:xfrm>
          <a:off x="9639300" y="650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157074</xdr:rowOff>
    </xdr:from>
    <xdr:to>
      <xdr:col>50</xdr:col>
      <xdr:colOff>114300</xdr:colOff>
      <xdr:row>37</xdr:row>
      <xdr:rowOff>157988</xdr:rowOff>
    </xdr:to>
    <xdr:cxnSp macro="">
      <xdr:nvCxnSpPr>
        <xdr:cNvPr id="299" name="直線コネクタ 298"/>
        <xdr:cNvCxnSpPr/>
      </xdr:nvCxnSpPr>
      <xdr:spPr>
        <a:xfrm>
          <a:off x="8750300" y="650072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157074</xdr:rowOff>
    </xdr:from>
    <xdr:to>
      <xdr:col>45</xdr:col>
      <xdr:colOff>177800</xdr:colOff>
      <xdr:row>37</xdr:row>
      <xdr:rowOff>163475</xdr:rowOff>
    </xdr:to>
    <xdr:cxnSp macro="">
      <xdr:nvCxnSpPr>
        <xdr:cNvPr id="302" name="直線コネクタ 301"/>
        <xdr:cNvCxnSpPr/>
      </xdr:nvCxnSpPr>
      <xdr:spPr>
        <a:xfrm flipV="1">
          <a:off x="7861300" y="65007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163475</xdr:rowOff>
    </xdr:from>
    <xdr:to>
      <xdr:col>41</xdr:col>
      <xdr:colOff>50800</xdr:colOff>
      <xdr:row>38</xdr:row>
      <xdr:rowOff>6197</xdr:rowOff>
    </xdr:to>
    <xdr:cxnSp macro="">
      <xdr:nvCxnSpPr>
        <xdr:cNvPr id="305" name="直線コネクタ 304"/>
        <xdr:cNvCxnSpPr/>
      </xdr:nvCxnSpPr>
      <xdr:spPr>
        <a:xfrm flipV="1">
          <a:off x="6972300" y="6507125"/>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107188</xdr:rowOff>
    </xdr:from>
    <xdr:to>
      <xdr:col>55</xdr:col>
      <xdr:colOff>50800</xdr:colOff>
      <xdr:row>38</xdr:row>
      <xdr:rowOff>37338</xdr:rowOff>
    </xdr:to>
    <xdr:sp macro="" textlink="">
      <xdr:nvSpPr>
        <xdr:cNvPr id="315" name="楕円 314"/>
        <xdr:cNvSpPr/>
      </xdr:nvSpPr>
      <xdr:spPr>
        <a:xfrm>
          <a:off x="104267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85615</xdr:rowOff>
    </xdr:from>
    <xdr:ext cx="378565" cy="259045"/>
    <xdr:sp macro="" textlink="">
      <xdr:nvSpPr>
        <xdr:cNvPr id="316" name="労働費該当値テキスト"/>
        <xdr:cNvSpPr txBox="1"/>
      </xdr:nvSpPr>
      <xdr:spPr>
        <a:xfrm>
          <a:off x="10528300" y="642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7" name="楕円 316"/>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8" name="テキスト ボックス 317"/>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106274</xdr:rowOff>
    </xdr:from>
    <xdr:to>
      <xdr:col>46</xdr:col>
      <xdr:colOff>38100</xdr:colOff>
      <xdr:row>38</xdr:row>
      <xdr:rowOff>36424</xdr:rowOff>
    </xdr:to>
    <xdr:sp macro="" textlink="">
      <xdr:nvSpPr>
        <xdr:cNvPr id="319" name="楕円 318"/>
        <xdr:cNvSpPr/>
      </xdr:nvSpPr>
      <xdr:spPr>
        <a:xfrm>
          <a:off x="8699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27550</xdr:rowOff>
    </xdr:from>
    <xdr:ext cx="378565" cy="259045"/>
    <xdr:sp macro="" textlink="">
      <xdr:nvSpPr>
        <xdr:cNvPr id="320" name="テキスト ボックス 319"/>
        <xdr:cNvSpPr txBox="1"/>
      </xdr:nvSpPr>
      <xdr:spPr>
        <a:xfrm>
          <a:off x="8561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112675</xdr:rowOff>
    </xdr:from>
    <xdr:to>
      <xdr:col>41</xdr:col>
      <xdr:colOff>101600</xdr:colOff>
      <xdr:row>38</xdr:row>
      <xdr:rowOff>42825</xdr:rowOff>
    </xdr:to>
    <xdr:sp macro="" textlink="">
      <xdr:nvSpPr>
        <xdr:cNvPr id="321" name="楕円 320"/>
        <xdr:cNvSpPr/>
      </xdr:nvSpPr>
      <xdr:spPr>
        <a:xfrm>
          <a:off x="7810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33952</xdr:rowOff>
    </xdr:from>
    <xdr:ext cx="378565" cy="259045"/>
    <xdr:sp macro="" textlink="">
      <xdr:nvSpPr>
        <xdr:cNvPr id="322" name="テキスト ボックス 321"/>
        <xdr:cNvSpPr txBox="1"/>
      </xdr:nvSpPr>
      <xdr:spPr>
        <a:xfrm>
          <a:off x="7672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126848</xdr:rowOff>
    </xdr:from>
    <xdr:to>
      <xdr:col>36</xdr:col>
      <xdr:colOff>165100</xdr:colOff>
      <xdr:row>38</xdr:row>
      <xdr:rowOff>56998</xdr:rowOff>
    </xdr:to>
    <xdr:sp macro="" textlink="">
      <xdr:nvSpPr>
        <xdr:cNvPr id="323" name="楕円 322"/>
        <xdr:cNvSpPr/>
      </xdr:nvSpPr>
      <xdr:spPr>
        <a:xfrm>
          <a:off x="6921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48124</xdr:rowOff>
    </xdr:from>
    <xdr:ext cx="378565" cy="259045"/>
    <xdr:sp macro="" textlink="">
      <xdr:nvSpPr>
        <xdr:cNvPr id="324" name="テキスト ボックス 323"/>
        <xdr:cNvSpPr txBox="1"/>
      </xdr:nvSpPr>
      <xdr:spPr>
        <a:xfrm>
          <a:off x="6783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78092</xdr:rowOff>
    </xdr:from>
    <xdr:to>
      <xdr:col>55</xdr:col>
      <xdr:colOff>0</xdr:colOff>
      <xdr:row>57</xdr:row>
      <xdr:rowOff>97923</xdr:rowOff>
    </xdr:to>
    <xdr:cxnSp macro="">
      <xdr:nvCxnSpPr>
        <xdr:cNvPr id="349" name="直線コネクタ 348"/>
        <xdr:cNvCxnSpPr/>
      </xdr:nvCxnSpPr>
      <xdr:spPr>
        <a:xfrm flipV="1">
          <a:off x="9639300" y="9850742"/>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84322</xdr:rowOff>
    </xdr:from>
    <xdr:to>
      <xdr:col>50</xdr:col>
      <xdr:colOff>114300</xdr:colOff>
      <xdr:row>57</xdr:row>
      <xdr:rowOff>97923</xdr:rowOff>
    </xdr:to>
    <xdr:cxnSp macro="">
      <xdr:nvCxnSpPr>
        <xdr:cNvPr id="352" name="直線コネクタ 351"/>
        <xdr:cNvCxnSpPr/>
      </xdr:nvCxnSpPr>
      <xdr:spPr>
        <a:xfrm>
          <a:off x="8750300" y="9856972"/>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84322</xdr:rowOff>
    </xdr:from>
    <xdr:to>
      <xdr:col>45</xdr:col>
      <xdr:colOff>177800</xdr:colOff>
      <xdr:row>57</xdr:row>
      <xdr:rowOff>90208</xdr:rowOff>
    </xdr:to>
    <xdr:cxnSp macro="">
      <xdr:nvCxnSpPr>
        <xdr:cNvPr id="355" name="直線コネクタ 354"/>
        <xdr:cNvCxnSpPr/>
      </xdr:nvCxnSpPr>
      <xdr:spPr>
        <a:xfrm flipV="1">
          <a:off x="7861300" y="985697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90208</xdr:rowOff>
    </xdr:from>
    <xdr:to>
      <xdr:col>41</xdr:col>
      <xdr:colOff>50800</xdr:colOff>
      <xdr:row>57</xdr:row>
      <xdr:rowOff>125984</xdr:rowOff>
    </xdr:to>
    <xdr:cxnSp macro="">
      <xdr:nvCxnSpPr>
        <xdr:cNvPr id="358" name="直線コネクタ 357"/>
        <xdr:cNvCxnSpPr/>
      </xdr:nvCxnSpPr>
      <xdr:spPr>
        <a:xfrm flipV="1">
          <a:off x="6972300" y="9862858"/>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27292</xdr:rowOff>
    </xdr:from>
    <xdr:to>
      <xdr:col>55</xdr:col>
      <xdr:colOff>50800</xdr:colOff>
      <xdr:row>57</xdr:row>
      <xdr:rowOff>128892</xdr:rowOff>
    </xdr:to>
    <xdr:sp macro="" textlink="">
      <xdr:nvSpPr>
        <xdr:cNvPr id="368" name="楕円 367"/>
        <xdr:cNvSpPr/>
      </xdr:nvSpPr>
      <xdr:spPr>
        <a:xfrm>
          <a:off x="104267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113669</xdr:rowOff>
    </xdr:from>
    <xdr:ext cx="469744" cy="259045"/>
    <xdr:sp macro="" textlink="">
      <xdr:nvSpPr>
        <xdr:cNvPr id="369" name="農林水産業費該当値テキスト"/>
        <xdr:cNvSpPr txBox="1"/>
      </xdr:nvSpPr>
      <xdr:spPr>
        <a:xfrm>
          <a:off x="10528300" y="971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47123</xdr:rowOff>
    </xdr:from>
    <xdr:to>
      <xdr:col>50</xdr:col>
      <xdr:colOff>165100</xdr:colOff>
      <xdr:row>57</xdr:row>
      <xdr:rowOff>148723</xdr:rowOff>
    </xdr:to>
    <xdr:sp macro="" textlink="">
      <xdr:nvSpPr>
        <xdr:cNvPr id="370" name="楕円 369"/>
        <xdr:cNvSpPr/>
      </xdr:nvSpPr>
      <xdr:spPr>
        <a:xfrm>
          <a:off x="9588500" y="9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139850</xdr:rowOff>
    </xdr:from>
    <xdr:ext cx="469744" cy="259045"/>
    <xdr:sp macro="" textlink="">
      <xdr:nvSpPr>
        <xdr:cNvPr id="371" name="テキスト ボックス 370"/>
        <xdr:cNvSpPr txBox="1"/>
      </xdr:nvSpPr>
      <xdr:spPr>
        <a:xfrm>
          <a:off x="9404428" y="991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33522</xdr:rowOff>
    </xdr:from>
    <xdr:to>
      <xdr:col>46</xdr:col>
      <xdr:colOff>38100</xdr:colOff>
      <xdr:row>57</xdr:row>
      <xdr:rowOff>135122</xdr:rowOff>
    </xdr:to>
    <xdr:sp macro="" textlink="">
      <xdr:nvSpPr>
        <xdr:cNvPr id="372" name="楕円 371"/>
        <xdr:cNvSpPr/>
      </xdr:nvSpPr>
      <xdr:spPr>
        <a:xfrm>
          <a:off x="8699500" y="98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126249</xdr:rowOff>
    </xdr:from>
    <xdr:ext cx="469744" cy="259045"/>
    <xdr:sp macro="" textlink="">
      <xdr:nvSpPr>
        <xdr:cNvPr id="373" name="テキスト ボックス 372"/>
        <xdr:cNvSpPr txBox="1"/>
      </xdr:nvSpPr>
      <xdr:spPr>
        <a:xfrm>
          <a:off x="8515428" y="98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39408</xdr:rowOff>
    </xdr:from>
    <xdr:to>
      <xdr:col>41</xdr:col>
      <xdr:colOff>101600</xdr:colOff>
      <xdr:row>57</xdr:row>
      <xdr:rowOff>141008</xdr:rowOff>
    </xdr:to>
    <xdr:sp macro="" textlink="">
      <xdr:nvSpPr>
        <xdr:cNvPr id="374" name="楕円 373"/>
        <xdr:cNvSpPr/>
      </xdr:nvSpPr>
      <xdr:spPr>
        <a:xfrm>
          <a:off x="7810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132135</xdr:rowOff>
    </xdr:from>
    <xdr:ext cx="469744" cy="259045"/>
    <xdr:sp macro="" textlink="">
      <xdr:nvSpPr>
        <xdr:cNvPr id="375" name="テキスト ボックス 374"/>
        <xdr:cNvSpPr txBox="1"/>
      </xdr:nvSpPr>
      <xdr:spPr>
        <a:xfrm>
          <a:off x="7626428" y="99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75184</xdr:rowOff>
    </xdr:from>
    <xdr:to>
      <xdr:col>36</xdr:col>
      <xdr:colOff>165100</xdr:colOff>
      <xdr:row>58</xdr:row>
      <xdr:rowOff>5334</xdr:rowOff>
    </xdr:to>
    <xdr:sp macro="" textlink="">
      <xdr:nvSpPr>
        <xdr:cNvPr id="376" name="楕円 375"/>
        <xdr:cNvSpPr/>
      </xdr:nvSpPr>
      <xdr:spPr>
        <a:xfrm>
          <a:off x="6921500" y="98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167911</xdr:rowOff>
    </xdr:from>
    <xdr:ext cx="469744" cy="259045"/>
    <xdr:sp macro="" textlink="">
      <xdr:nvSpPr>
        <xdr:cNvPr id="377" name="テキスト ボックス 376"/>
        <xdr:cNvSpPr txBox="1"/>
      </xdr:nvSpPr>
      <xdr:spPr>
        <a:xfrm>
          <a:off x="6737428"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93765</xdr:rowOff>
    </xdr:from>
    <xdr:to>
      <xdr:col>55</xdr:col>
      <xdr:colOff>0</xdr:colOff>
      <xdr:row>78</xdr:row>
      <xdr:rowOff>135510</xdr:rowOff>
    </xdr:to>
    <xdr:cxnSp macro="">
      <xdr:nvCxnSpPr>
        <xdr:cNvPr id="406" name="直線コネクタ 405"/>
        <xdr:cNvCxnSpPr/>
      </xdr:nvCxnSpPr>
      <xdr:spPr>
        <a:xfrm flipV="1">
          <a:off x="9639300" y="13466865"/>
          <a:ext cx="838200" cy="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135510</xdr:rowOff>
    </xdr:from>
    <xdr:to>
      <xdr:col>50</xdr:col>
      <xdr:colOff>114300</xdr:colOff>
      <xdr:row>78</xdr:row>
      <xdr:rowOff>142442</xdr:rowOff>
    </xdr:to>
    <xdr:cxnSp macro="">
      <xdr:nvCxnSpPr>
        <xdr:cNvPr id="409" name="直線コネクタ 408"/>
        <xdr:cNvCxnSpPr/>
      </xdr:nvCxnSpPr>
      <xdr:spPr>
        <a:xfrm flipV="1">
          <a:off x="8750300" y="13508610"/>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137579</xdr:rowOff>
    </xdr:from>
    <xdr:to>
      <xdr:col>45</xdr:col>
      <xdr:colOff>177800</xdr:colOff>
      <xdr:row>78</xdr:row>
      <xdr:rowOff>142442</xdr:rowOff>
    </xdr:to>
    <xdr:cxnSp macro="">
      <xdr:nvCxnSpPr>
        <xdr:cNvPr id="412" name="直線コネクタ 411"/>
        <xdr:cNvCxnSpPr/>
      </xdr:nvCxnSpPr>
      <xdr:spPr>
        <a:xfrm>
          <a:off x="7861300" y="13510679"/>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130963</xdr:rowOff>
    </xdr:from>
    <xdr:to>
      <xdr:col>41</xdr:col>
      <xdr:colOff>50800</xdr:colOff>
      <xdr:row>78</xdr:row>
      <xdr:rowOff>137579</xdr:rowOff>
    </xdr:to>
    <xdr:cxnSp macro="">
      <xdr:nvCxnSpPr>
        <xdr:cNvPr id="415" name="直線コネクタ 414"/>
        <xdr:cNvCxnSpPr/>
      </xdr:nvCxnSpPr>
      <xdr:spPr>
        <a:xfrm>
          <a:off x="6972300" y="13504063"/>
          <a:ext cx="889000" cy="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42965</xdr:rowOff>
    </xdr:from>
    <xdr:to>
      <xdr:col>55</xdr:col>
      <xdr:colOff>50800</xdr:colOff>
      <xdr:row>78</xdr:row>
      <xdr:rowOff>144565</xdr:rowOff>
    </xdr:to>
    <xdr:sp macro="" textlink="">
      <xdr:nvSpPr>
        <xdr:cNvPr id="425" name="楕円 424"/>
        <xdr:cNvSpPr/>
      </xdr:nvSpPr>
      <xdr:spPr>
        <a:xfrm>
          <a:off x="10426700" y="134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129342</xdr:rowOff>
    </xdr:from>
    <xdr:ext cx="469744" cy="259045"/>
    <xdr:sp macro="" textlink="">
      <xdr:nvSpPr>
        <xdr:cNvPr id="426" name="商工費該当値テキスト"/>
        <xdr:cNvSpPr txBox="1"/>
      </xdr:nvSpPr>
      <xdr:spPr>
        <a:xfrm>
          <a:off x="10528300" y="133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84710</xdr:rowOff>
    </xdr:from>
    <xdr:to>
      <xdr:col>50</xdr:col>
      <xdr:colOff>165100</xdr:colOff>
      <xdr:row>79</xdr:row>
      <xdr:rowOff>14860</xdr:rowOff>
    </xdr:to>
    <xdr:sp macro="" textlink="">
      <xdr:nvSpPr>
        <xdr:cNvPr id="427" name="楕円 426"/>
        <xdr:cNvSpPr/>
      </xdr:nvSpPr>
      <xdr:spPr>
        <a:xfrm>
          <a:off x="9588500" y="134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5987</xdr:rowOff>
    </xdr:from>
    <xdr:ext cx="469744" cy="259045"/>
    <xdr:sp macro="" textlink="">
      <xdr:nvSpPr>
        <xdr:cNvPr id="428" name="テキスト ボックス 427"/>
        <xdr:cNvSpPr txBox="1"/>
      </xdr:nvSpPr>
      <xdr:spPr>
        <a:xfrm>
          <a:off x="9404428" y="135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91642</xdr:rowOff>
    </xdr:from>
    <xdr:to>
      <xdr:col>46</xdr:col>
      <xdr:colOff>38100</xdr:colOff>
      <xdr:row>79</xdr:row>
      <xdr:rowOff>21792</xdr:rowOff>
    </xdr:to>
    <xdr:sp macro="" textlink="">
      <xdr:nvSpPr>
        <xdr:cNvPr id="429" name="楕円 428"/>
        <xdr:cNvSpPr/>
      </xdr:nvSpPr>
      <xdr:spPr>
        <a:xfrm>
          <a:off x="8699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12919</xdr:rowOff>
    </xdr:from>
    <xdr:ext cx="469744" cy="259045"/>
    <xdr:sp macro="" textlink="">
      <xdr:nvSpPr>
        <xdr:cNvPr id="430" name="テキスト ボックス 429"/>
        <xdr:cNvSpPr txBox="1"/>
      </xdr:nvSpPr>
      <xdr:spPr>
        <a:xfrm>
          <a:off x="8515428" y="135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86779</xdr:rowOff>
    </xdr:from>
    <xdr:to>
      <xdr:col>41</xdr:col>
      <xdr:colOff>101600</xdr:colOff>
      <xdr:row>79</xdr:row>
      <xdr:rowOff>16929</xdr:rowOff>
    </xdr:to>
    <xdr:sp macro="" textlink="">
      <xdr:nvSpPr>
        <xdr:cNvPr id="431" name="楕円 430"/>
        <xdr:cNvSpPr/>
      </xdr:nvSpPr>
      <xdr:spPr>
        <a:xfrm>
          <a:off x="7810500" y="134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8056</xdr:rowOff>
    </xdr:from>
    <xdr:ext cx="469744" cy="259045"/>
    <xdr:sp macro="" textlink="">
      <xdr:nvSpPr>
        <xdr:cNvPr id="432" name="テキスト ボックス 431"/>
        <xdr:cNvSpPr txBox="1"/>
      </xdr:nvSpPr>
      <xdr:spPr>
        <a:xfrm>
          <a:off x="7626428" y="1355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80163</xdr:rowOff>
    </xdr:from>
    <xdr:to>
      <xdr:col>36</xdr:col>
      <xdr:colOff>165100</xdr:colOff>
      <xdr:row>79</xdr:row>
      <xdr:rowOff>10313</xdr:rowOff>
    </xdr:to>
    <xdr:sp macro="" textlink="">
      <xdr:nvSpPr>
        <xdr:cNvPr id="433" name="楕円 432"/>
        <xdr:cNvSpPr/>
      </xdr:nvSpPr>
      <xdr:spPr>
        <a:xfrm>
          <a:off x="6921500" y="134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1440</xdr:rowOff>
    </xdr:from>
    <xdr:ext cx="469744" cy="259045"/>
    <xdr:sp macro="" textlink="">
      <xdr:nvSpPr>
        <xdr:cNvPr id="434" name="テキスト ボックス 433"/>
        <xdr:cNvSpPr txBox="1"/>
      </xdr:nvSpPr>
      <xdr:spPr>
        <a:xfrm>
          <a:off x="6737428" y="135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169075</xdr:rowOff>
    </xdr:from>
    <xdr:to>
      <xdr:col>55</xdr:col>
      <xdr:colOff>0</xdr:colOff>
      <xdr:row>98</xdr:row>
      <xdr:rowOff>64985</xdr:rowOff>
    </xdr:to>
    <xdr:cxnSp macro="">
      <xdr:nvCxnSpPr>
        <xdr:cNvPr id="464" name="直線コネクタ 463"/>
        <xdr:cNvCxnSpPr/>
      </xdr:nvCxnSpPr>
      <xdr:spPr>
        <a:xfrm flipV="1">
          <a:off x="9639300" y="16628275"/>
          <a:ext cx="838200" cy="2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41211</xdr:rowOff>
    </xdr:from>
    <xdr:to>
      <xdr:col>50</xdr:col>
      <xdr:colOff>114300</xdr:colOff>
      <xdr:row>98</xdr:row>
      <xdr:rowOff>64985</xdr:rowOff>
    </xdr:to>
    <xdr:cxnSp macro="">
      <xdr:nvCxnSpPr>
        <xdr:cNvPr id="467" name="直線コネクタ 466"/>
        <xdr:cNvCxnSpPr/>
      </xdr:nvCxnSpPr>
      <xdr:spPr>
        <a:xfrm>
          <a:off x="8750300" y="168433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41211</xdr:rowOff>
    </xdr:from>
    <xdr:to>
      <xdr:col>45</xdr:col>
      <xdr:colOff>177800</xdr:colOff>
      <xdr:row>98</xdr:row>
      <xdr:rowOff>147434</xdr:rowOff>
    </xdr:to>
    <xdr:cxnSp macro="">
      <xdr:nvCxnSpPr>
        <xdr:cNvPr id="470" name="直線コネクタ 469"/>
        <xdr:cNvCxnSpPr/>
      </xdr:nvCxnSpPr>
      <xdr:spPr>
        <a:xfrm flipV="1">
          <a:off x="7861300" y="1684331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147434</xdr:rowOff>
    </xdr:from>
    <xdr:to>
      <xdr:col>41</xdr:col>
      <xdr:colOff>50800</xdr:colOff>
      <xdr:row>99</xdr:row>
      <xdr:rowOff>17666</xdr:rowOff>
    </xdr:to>
    <xdr:cxnSp macro="">
      <xdr:nvCxnSpPr>
        <xdr:cNvPr id="473" name="直線コネクタ 472"/>
        <xdr:cNvCxnSpPr/>
      </xdr:nvCxnSpPr>
      <xdr:spPr>
        <a:xfrm flipV="1">
          <a:off x="6972300" y="16949534"/>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118275</xdr:rowOff>
    </xdr:from>
    <xdr:to>
      <xdr:col>55</xdr:col>
      <xdr:colOff>50800</xdr:colOff>
      <xdr:row>97</xdr:row>
      <xdr:rowOff>48425</xdr:rowOff>
    </xdr:to>
    <xdr:sp macro="" textlink="">
      <xdr:nvSpPr>
        <xdr:cNvPr id="483" name="楕円 482"/>
        <xdr:cNvSpPr/>
      </xdr:nvSpPr>
      <xdr:spPr>
        <a:xfrm>
          <a:off x="104267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96702</xdr:rowOff>
    </xdr:from>
    <xdr:ext cx="534377" cy="259045"/>
    <xdr:sp macro="" textlink="">
      <xdr:nvSpPr>
        <xdr:cNvPr id="484" name="土木費該当値テキスト"/>
        <xdr:cNvSpPr txBox="1"/>
      </xdr:nvSpPr>
      <xdr:spPr>
        <a:xfrm>
          <a:off x="10528300" y="1655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14185</xdr:rowOff>
    </xdr:from>
    <xdr:to>
      <xdr:col>50</xdr:col>
      <xdr:colOff>165100</xdr:colOff>
      <xdr:row>98</xdr:row>
      <xdr:rowOff>115785</xdr:rowOff>
    </xdr:to>
    <xdr:sp macro="" textlink="">
      <xdr:nvSpPr>
        <xdr:cNvPr id="485" name="楕円 484"/>
        <xdr:cNvSpPr/>
      </xdr:nvSpPr>
      <xdr:spPr>
        <a:xfrm>
          <a:off x="9588500" y="168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106912</xdr:rowOff>
    </xdr:from>
    <xdr:ext cx="534377" cy="259045"/>
    <xdr:sp macro="" textlink="">
      <xdr:nvSpPr>
        <xdr:cNvPr id="486" name="テキスト ボックス 485"/>
        <xdr:cNvSpPr txBox="1"/>
      </xdr:nvSpPr>
      <xdr:spPr>
        <a:xfrm>
          <a:off x="9372111" y="169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161861</xdr:rowOff>
    </xdr:from>
    <xdr:to>
      <xdr:col>46</xdr:col>
      <xdr:colOff>38100</xdr:colOff>
      <xdr:row>98</xdr:row>
      <xdr:rowOff>92011</xdr:rowOff>
    </xdr:to>
    <xdr:sp macro="" textlink="">
      <xdr:nvSpPr>
        <xdr:cNvPr id="487" name="楕円 486"/>
        <xdr:cNvSpPr/>
      </xdr:nvSpPr>
      <xdr:spPr>
        <a:xfrm>
          <a:off x="8699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83138</xdr:rowOff>
    </xdr:from>
    <xdr:ext cx="534377" cy="259045"/>
    <xdr:sp macro="" textlink="">
      <xdr:nvSpPr>
        <xdr:cNvPr id="488" name="テキスト ボックス 487"/>
        <xdr:cNvSpPr txBox="1"/>
      </xdr:nvSpPr>
      <xdr:spPr>
        <a:xfrm>
          <a:off x="8483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96634</xdr:rowOff>
    </xdr:from>
    <xdr:to>
      <xdr:col>41</xdr:col>
      <xdr:colOff>101600</xdr:colOff>
      <xdr:row>99</xdr:row>
      <xdr:rowOff>26784</xdr:rowOff>
    </xdr:to>
    <xdr:sp macro="" textlink="">
      <xdr:nvSpPr>
        <xdr:cNvPr id="489" name="楕円 488"/>
        <xdr:cNvSpPr/>
      </xdr:nvSpPr>
      <xdr:spPr>
        <a:xfrm>
          <a:off x="7810500" y="16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17911</xdr:rowOff>
    </xdr:from>
    <xdr:ext cx="534377" cy="259045"/>
    <xdr:sp macro="" textlink="">
      <xdr:nvSpPr>
        <xdr:cNvPr id="490" name="テキスト ボックス 489"/>
        <xdr:cNvSpPr txBox="1"/>
      </xdr:nvSpPr>
      <xdr:spPr>
        <a:xfrm>
          <a:off x="7594111" y="169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138316</xdr:rowOff>
    </xdr:from>
    <xdr:to>
      <xdr:col>36</xdr:col>
      <xdr:colOff>165100</xdr:colOff>
      <xdr:row>99</xdr:row>
      <xdr:rowOff>68466</xdr:rowOff>
    </xdr:to>
    <xdr:sp macro="" textlink="">
      <xdr:nvSpPr>
        <xdr:cNvPr id="491" name="楕円 490"/>
        <xdr:cNvSpPr/>
      </xdr:nvSpPr>
      <xdr:spPr>
        <a:xfrm>
          <a:off x="6921500" y="169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59593</xdr:rowOff>
    </xdr:from>
    <xdr:ext cx="534377" cy="259045"/>
    <xdr:sp macro="" textlink="">
      <xdr:nvSpPr>
        <xdr:cNvPr id="492" name="テキスト ボックス 491"/>
        <xdr:cNvSpPr txBox="1"/>
      </xdr:nvSpPr>
      <xdr:spPr>
        <a:xfrm>
          <a:off x="6705111" y="170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49784</xdr:rowOff>
    </xdr:from>
    <xdr:to>
      <xdr:col>85</xdr:col>
      <xdr:colOff>127000</xdr:colOff>
      <xdr:row>38</xdr:row>
      <xdr:rowOff>62302</xdr:rowOff>
    </xdr:to>
    <xdr:cxnSp macro="">
      <xdr:nvCxnSpPr>
        <xdr:cNvPr id="524" name="直線コネクタ 523"/>
        <xdr:cNvCxnSpPr/>
      </xdr:nvCxnSpPr>
      <xdr:spPr>
        <a:xfrm flipV="1">
          <a:off x="15481300" y="6393434"/>
          <a:ext cx="8382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22243</xdr:rowOff>
    </xdr:from>
    <xdr:to>
      <xdr:col>81</xdr:col>
      <xdr:colOff>50800</xdr:colOff>
      <xdr:row>38</xdr:row>
      <xdr:rowOff>62302</xdr:rowOff>
    </xdr:to>
    <xdr:cxnSp macro="">
      <xdr:nvCxnSpPr>
        <xdr:cNvPr id="527" name="直線コネクタ 526"/>
        <xdr:cNvCxnSpPr/>
      </xdr:nvCxnSpPr>
      <xdr:spPr>
        <a:xfrm>
          <a:off x="14592300" y="6537343"/>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22243</xdr:rowOff>
    </xdr:from>
    <xdr:to>
      <xdr:col>76</xdr:col>
      <xdr:colOff>114300</xdr:colOff>
      <xdr:row>38</xdr:row>
      <xdr:rowOff>63282</xdr:rowOff>
    </xdr:to>
    <xdr:cxnSp macro="">
      <xdr:nvCxnSpPr>
        <xdr:cNvPr id="530" name="直線コネクタ 529"/>
        <xdr:cNvCxnSpPr/>
      </xdr:nvCxnSpPr>
      <xdr:spPr>
        <a:xfrm flipV="1">
          <a:off x="13703300" y="6537343"/>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161580</xdr:rowOff>
    </xdr:from>
    <xdr:to>
      <xdr:col>71</xdr:col>
      <xdr:colOff>177800</xdr:colOff>
      <xdr:row>38</xdr:row>
      <xdr:rowOff>63282</xdr:rowOff>
    </xdr:to>
    <xdr:cxnSp macro="">
      <xdr:nvCxnSpPr>
        <xdr:cNvPr id="533" name="直線コネクタ 532"/>
        <xdr:cNvCxnSpPr/>
      </xdr:nvCxnSpPr>
      <xdr:spPr>
        <a:xfrm>
          <a:off x="12814300" y="650523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170434</xdr:rowOff>
    </xdr:from>
    <xdr:to>
      <xdr:col>85</xdr:col>
      <xdr:colOff>177800</xdr:colOff>
      <xdr:row>37</xdr:row>
      <xdr:rowOff>100584</xdr:rowOff>
    </xdr:to>
    <xdr:sp macro="" textlink="">
      <xdr:nvSpPr>
        <xdr:cNvPr id="543" name="楕円 542"/>
        <xdr:cNvSpPr/>
      </xdr:nvSpPr>
      <xdr:spPr>
        <a:xfrm>
          <a:off x="16268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21861</xdr:rowOff>
    </xdr:from>
    <xdr:ext cx="534377" cy="259045"/>
    <xdr:sp macro="" textlink="">
      <xdr:nvSpPr>
        <xdr:cNvPr id="544" name="消防費該当値テキスト"/>
        <xdr:cNvSpPr txBox="1"/>
      </xdr:nvSpPr>
      <xdr:spPr>
        <a:xfrm>
          <a:off x="16370300" y="619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11502</xdr:rowOff>
    </xdr:from>
    <xdr:to>
      <xdr:col>81</xdr:col>
      <xdr:colOff>101600</xdr:colOff>
      <xdr:row>38</xdr:row>
      <xdr:rowOff>113102</xdr:rowOff>
    </xdr:to>
    <xdr:sp macro="" textlink="">
      <xdr:nvSpPr>
        <xdr:cNvPr id="545" name="楕円 544"/>
        <xdr:cNvSpPr/>
      </xdr:nvSpPr>
      <xdr:spPr>
        <a:xfrm>
          <a:off x="15430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104229</xdr:rowOff>
    </xdr:from>
    <xdr:ext cx="534377" cy="259045"/>
    <xdr:sp macro="" textlink="">
      <xdr:nvSpPr>
        <xdr:cNvPr id="546" name="テキスト ボックス 545"/>
        <xdr:cNvSpPr txBox="1"/>
      </xdr:nvSpPr>
      <xdr:spPr>
        <a:xfrm>
          <a:off x="15214111" y="661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142893</xdr:rowOff>
    </xdr:from>
    <xdr:to>
      <xdr:col>76</xdr:col>
      <xdr:colOff>165100</xdr:colOff>
      <xdr:row>38</xdr:row>
      <xdr:rowOff>73044</xdr:rowOff>
    </xdr:to>
    <xdr:sp macro="" textlink="">
      <xdr:nvSpPr>
        <xdr:cNvPr id="547" name="楕円 546"/>
        <xdr:cNvSpPr/>
      </xdr:nvSpPr>
      <xdr:spPr>
        <a:xfrm>
          <a:off x="14541500" y="6486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64170</xdr:rowOff>
    </xdr:from>
    <xdr:ext cx="534377" cy="259045"/>
    <xdr:sp macro="" textlink="">
      <xdr:nvSpPr>
        <xdr:cNvPr id="548" name="テキスト ボックス 547"/>
        <xdr:cNvSpPr txBox="1"/>
      </xdr:nvSpPr>
      <xdr:spPr>
        <a:xfrm>
          <a:off x="14325111" y="65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xdr:rowOff>
    </xdr:from>
    <xdr:to>
      <xdr:col>72</xdr:col>
      <xdr:colOff>38100</xdr:colOff>
      <xdr:row>38</xdr:row>
      <xdr:rowOff>114082</xdr:rowOff>
    </xdr:to>
    <xdr:sp macro="" textlink="">
      <xdr:nvSpPr>
        <xdr:cNvPr id="549" name="楕円 548"/>
        <xdr:cNvSpPr/>
      </xdr:nvSpPr>
      <xdr:spPr>
        <a:xfrm>
          <a:off x="13652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105209</xdr:rowOff>
    </xdr:from>
    <xdr:ext cx="534377" cy="259045"/>
    <xdr:sp macro="" textlink="">
      <xdr:nvSpPr>
        <xdr:cNvPr id="550" name="テキスト ボックス 549"/>
        <xdr:cNvSpPr txBox="1"/>
      </xdr:nvSpPr>
      <xdr:spPr>
        <a:xfrm>
          <a:off x="13436111" y="6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110780</xdr:rowOff>
    </xdr:from>
    <xdr:to>
      <xdr:col>67</xdr:col>
      <xdr:colOff>101600</xdr:colOff>
      <xdr:row>38</xdr:row>
      <xdr:rowOff>40931</xdr:rowOff>
    </xdr:to>
    <xdr:sp macro="" textlink="">
      <xdr:nvSpPr>
        <xdr:cNvPr id="551" name="楕円 550"/>
        <xdr:cNvSpPr/>
      </xdr:nvSpPr>
      <xdr:spPr>
        <a:xfrm>
          <a:off x="12763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32057</xdr:rowOff>
    </xdr:from>
    <xdr:ext cx="534377" cy="259045"/>
    <xdr:sp macro="" textlink="">
      <xdr:nvSpPr>
        <xdr:cNvPr id="552" name="テキスト ボックス 551"/>
        <xdr:cNvSpPr txBox="1"/>
      </xdr:nvSpPr>
      <xdr:spPr>
        <a:xfrm>
          <a:off x="12547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113716</xdr:rowOff>
    </xdr:from>
    <xdr:to>
      <xdr:col>85</xdr:col>
      <xdr:colOff>127000</xdr:colOff>
      <xdr:row>57</xdr:row>
      <xdr:rowOff>109410</xdr:rowOff>
    </xdr:to>
    <xdr:cxnSp macro="">
      <xdr:nvCxnSpPr>
        <xdr:cNvPr id="582" name="直線コネクタ 581"/>
        <xdr:cNvCxnSpPr/>
      </xdr:nvCxnSpPr>
      <xdr:spPr>
        <a:xfrm flipV="1">
          <a:off x="15481300" y="9714916"/>
          <a:ext cx="838200" cy="1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109410</xdr:rowOff>
    </xdr:from>
    <xdr:to>
      <xdr:col>81</xdr:col>
      <xdr:colOff>50800</xdr:colOff>
      <xdr:row>58</xdr:row>
      <xdr:rowOff>98057</xdr:rowOff>
    </xdr:to>
    <xdr:cxnSp macro="">
      <xdr:nvCxnSpPr>
        <xdr:cNvPr id="585" name="直線コネクタ 584"/>
        <xdr:cNvCxnSpPr/>
      </xdr:nvCxnSpPr>
      <xdr:spPr>
        <a:xfrm flipV="1">
          <a:off x="14592300" y="9882060"/>
          <a:ext cx="889000" cy="16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98057</xdr:rowOff>
    </xdr:from>
    <xdr:to>
      <xdr:col>76</xdr:col>
      <xdr:colOff>114300</xdr:colOff>
      <xdr:row>58</xdr:row>
      <xdr:rowOff>114516</xdr:rowOff>
    </xdr:to>
    <xdr:cxnSp macro="">
      <xdr:nvCxnSpPr>
        <xdr:cNvPr id="588" name="直線コネクタ 587"/>
        <xdr:cNvCxnSpPr/>
      </xdr:nvCxnSpPr>
      <xdr:spPr>
        <a:xfrm flipV="1">
          <a:off x="13703300" y="1004215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114668</xdr:rowOff>
    </xdr:from>
    <xdr:to>
      <xdr:col>71</xdr:col>
      <xdr:colOff>177800</xdr:colOff>
      <xdr:row>58</xdr:row>
      <xdr:rowOff>114516</xdr:rowOff>
    </xdr:to>
    <xdr:cxnSp macro="">
      <xdr:nvCxnSpPr>
        <xdr:cNvPr id="591" name="直線コネクタ 590"/>
        <xdr:cNvCxnSpPr/>
      </xdr:nvCxnSpPr>
      <xdr:spPr>
        <a:xfrm>
          <a:off x="12814300" y="9887318"/>
          <a:ext cx="889000" cy="17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62916</xdr:rowOff>
    </xdr:from>
    <xdr:to>
      <xdr:col>85</xdr:col>
      <xdr:colOff>177800</xdr:colOff>
      <xdr:row>56</xdr:row>
      <xdr:rowOff>164516</xdr:rowOff>
    </xdr:to>
    <xdr:sp macro="" textlink="">
      <xdr:nvSpPr>
        <xdr:cNvPr id="601" name="楕円 600"/>
        <xdr:cNvSpPr/>
      </xdr:nvSpPr>
      <xdr:spPr>
        <a:xfrm>
          <a:off x="16268700" y="96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41343</xdr:rowOff>
    </xdr:from>
    <xdr:ext cx="534377" cy="259045"/>
    <xdr:sp macro="" textlink="">
      <xdr:nvSpPr>
        <xdr:cNvPr id="602" name="教育費該当値テキスト"/>
        <xdr:cNvSpPr txBox="1"/>
      </xdr:nvSpPr>
      <xdr:spPr>
        <a:xfrm>
          <a:off x="16370300" y="96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58610</xdr:rowOff>
    </xdr:from>
    <xdr:to>
      <xdr:col>81</xdr:col>
      <xdr:colOff>101600</xdr:colOff>
      <xdr:row>57</xdr:row>
      <xdr:rowOff>160210</xdr:rowOff>
    </xdr:to>
    <xdr:sp macro="" textlink="">
      <xdr:nvSpPr>
        <xdr:cNvPr id="603" name="楕円 602"/>
        <xdr:cNvSpPr/>
      </xdr:nvSpPr>
      <xdr:spPr>
        <a:xfrm>
          <a:off x="15430500" y="9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151337</xdr:rowOff>
    </xdr:from>
    <xdr:ext cx="534377" cy="259045"/>
    <xdr:sp macro="" textlink="">
      <xdr:nvSpPr>
        <xdr:cNvPr id="604" name="テキスト ボックス 603"/>
        <xdr:cNvSpPr txBox="1"/>
      </xdr:nvSpPr>
      <xdr:spPr>
        <a:xfrm>
          <a:off x="15214111" y="992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47257</xdr:rowOff>
    </xdr:from>
    <xdr:to>
      <xdr:col>76</xdr:col>
      <xdr:colOff>165100</xdr:colOff>
      <xdr:row>58</xdr:row>
      <xdr:rowOff>148857</xdr:rowOff>
    </xdr:to>
    <xdr:sp macro="" textlink="">
      <xdr:nvSpPr>
        <xdr:cNvPr id="605" name="楕円 604"/>
        <xdr:cNvSpPr/>
      </xdr:nvSpPr>
      <xdr:spPr>
        <a:xfrm>
          <a:off x="14541500" y="99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139984</xdr:rowOff>
    </xdr:from>
    <xdr:ext cx="534377" cy="259045"/>
    <xdr:sp macro="" textlink="">
      <xdr:nvSpPr>
        <xdr:cNvPr id="606" name="テキスト ボックス 605"/>
        <xdr:cNvSpPr txBox="1"/>
      </xdr:nvSpPr>
      <xdr:spPr>
        <a:xfrm>
          <a:off x="14325111" y="100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63716</xdr:rowOff>
    </xdr:from>
    <xdr:to>
      <xdr:col>72</xdr:col>
      <xdr:colOff>38100</xdr:colOff>
      <xdr:row>58</xdr:row>
      <xdr:rowOff>165316</xdr:rowOff>
    </xdr:to>
    <xdr:sp macro="" textlink="">
      <xdr:nvSpPr>
        <xdr:cNvPr id="607" name="楕円 606"/>
        <xdr:cNvSpPr/>
      </xdr:nvSpPr>
      <xdr:spPr>
        <a:xfrm>
          <a:off x="13652500" y="100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156443</xdr:rowOff>
    </xdr:from>
    <xdr:ext cx="534377" cy="259045"/>
    <xdr:sp macro="" textlink="">
      <xdr:nvSpPr>
        <xdr:cNvPr id="608" name="テキスト ボックス 607"/>
        <xdr:cNvSpPr txBox="1"/>
      </xdr:nvSpPr>
      <xdr:spPr>
        <a:xfrm>
          <a:off x="13436111"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63868</xdr:rowOff>
    </xdr:from>
    <xdr:to>
      <xdr:col>67</xdr:col>
      <xdr:colOff>101600</xdr:colOff>
      <xdr:row>57</xdr:row>
      <xdr:rowOff>165468</xdr:rowOff>
    </xdr:to>
    <xdr:sp macro="" textlink="">
      <xdr:nvSpPr>
        <xdr:cNvPr id="609" name="楕円 608"/>
        <xdr:cNvSpPr/>
      </xdr:nvSpPr>
      <xdr:spPr>
        <a:xfrm>
          <a:off x="12763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156595</xdr:rowOff>
    </xdr:from>
    <xdr:ext cx="534377" cy="259045"/>
    <xdr:sp macro="" textlink="">
      <xdr:nvSpPr>
        <xdr:cNvPr id="610" name="テキスト ボックス 609"/>
        <xdr:cNvSpPr txBox="1"/>
      </xdr:nvSpPr>
      <xdr:spPr>
        <a:xfrm>
          <a:off x="12547111" y="99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43593</xdr:rowOff>
    </xdr:from>
    <xdr:to>
      <xdr:col>85</xdr:col>
      <xdr:colOff>127000</xdr:colOff>
      <xdr:row>79</xdr:row>
      <xdr:rowOff>43993</xdr:rowOff>
    </xdr:to>
    <xdr:cxnSp macro="">
      <xdr:nvCxnSpPr>
        <xdr:cNvPr id="639" name="直線コネクタ 638"/>
        <xdr:cNvCxnSpPr/>
      </xdr:nvCxnSpPr>
      <xdr:spPr>
        <a:xfrm flipV="1">
          <a:off x="15481300" y="13588143"/>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29133</xdr:rowOff>
    </xdr:from>
    <xdr:to>
      <xdr:col>81</xdr:col>
      <xdr:colOff>50800</xdr:colOff>
      <xdr:row>79</xdr:row>
      <xdr:rowOff>43993</xdr:rowOff>
    </xdr:to>
    <xdr:cxnSp macro="">
      <xdr:nvCxnSpPr>
        <xdr:cNvPr id="642" name="直線コネクタ 641"/>
        <xdr:cNvCxnSpPr/>
      </xdr:nvCxnSpPr>
      <xdr:spPr>
        <a:xfrm>
          <a:off x="14592300" y="13573683"/>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29133</xdr:rowOff>
    </xdr:from>
    <xdr:to>
      <xdr:col>76</xdr:col>
      <xdr:colOff>114300</xdr:colOff>
      <xdr:row>79</xdr:row>
      <xdr:rowOff>40069</xdr:rowOff>
    </xdr:to>
    <xdr:cxnSp macro="">
      <xdr:nvCxnSpPr>
        <xdr:cNvPr id="645" name="直線コネクタ 644"/>
        <xdr:cNvCxnSpPr/>
      </xdr:nvCxnSpPr>
      <xdr:spPr>
        <a:xfrm flipV="1">
          <a:off x="13703300" y="13573683"/>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40069</xdr:rowOff>
    </xdr:from>
    <xdr:to>
      <xdr:col>71</xdr:col>
      <xdr:colOff>177800</xdr:colOff>
      <xdr:row>79</xdr:row>
      <xdr:rowOff>44011</xdr:rowOff>
    </xdr:to>
    <xdr:cxnSp macro="">
      <xdr:nvCxnSpPr>
        <xdr:cNvPr id="648" name="直線コネクタ 647"/>
        <xdr:cNvCxnSpPr/>
      </xdr:nvCxnSpPr>
      <xdr:spPr>
        <a:xfrm flipV="1">
          <a:off x="12814300" y="13584619"/>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164243</xdr:rowOff>
    </xdr:from>
    <xdr:to>
      <xdr:col>85</xdr:col>
      <xdr:colOff>177800</xdr:colOff>
      <xdr:row>79</xdr:row>
      <xdr:rowOff>94393</xdr:rowOff>
    </xdr:to>
    <xdr:sp macro="" textlink="">
      <xdr:nvSpPr>
        <xdr:cNvPr id="658" name="楕円 657"/>
        <xdr:cNvSpPr/>
      </xdr:nvSpPr>
      <xdr:spPr>
        <a:xfrm>
          <a:off x="16268700" y="135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164643</xdr:rowOff>
    </xdr:from>
    <xdr:to>
      <xdr:col>81</xdr:col>
      <xdr:colOff>101600</xdr:colOff>
      <xdr:row>79</xdr:row>
      <xdr:rowOff>94793</xdr:rowOff>
    </xdr:to>
    <xdr:sp macro="" textlink="">
      <xdr:nvSpPr>
        <xdr:cNvPr id="660" name="楕円 659"/>
        <xdr:cNvSpPr/>
      </xdr:nvSpPr>
      <xdr:spPr>
        <a:xfrm>
          <a:off x="15430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85920</xdr:rowOff>
    </xdr:from>
    <xdr:ext cx="313932" cy="259045"/>
    <xdr:sp macro="" textlink="">
      <xdr:nvSpPr>
        <xdr:cNvPr id="661" name="テキスト ボックス 660"/>
        <xdr:cNvSpPr txBox="1"/>
      </xdr:nvSpPr>
      <xdr:spPr>
        <a:xfrm>
          <a:off x="15324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149783</xdr:rowOff>
    </xdr:from>
    <xdr:to>
      <xdr:col>76</xdr:col>
      <xdr:colOff>165100</xdr:colOff>
      <xdr:row>79</xdr:row>
      <xdr:rowOff>79933</xdr:rowOff>
    </xdr:to>
    <xdr:sp macro="" textlink="">
      <xdr:nvSpPr>
        <xdr:cNvPr id="662" name="楕円 661"/>
        <xdr:cNvSpPr/>
      </xdr:nvSpPr>
      <xdr:spPr>
        <a:xfrm>
          <a:off x="14541500" y="1352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71060</xdr:rowOff>
    </xdr:from>
    <xdr:ext cx="378565" cy="259045"/>
    <xdr:sp macro="" textlink="">
      <xdr:nvSpPr>
        <xdr:cNvPr id="663" name="テキスト ボックス 662"/>
        <xdr:cNvSpPr txBox="1"/>
      </xdr:nvSpPr>
      <xdr:spPr>
        <a:xfrm>
          <a:off x="14403017" y="1361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160719</xdr:rowOff>
    </xdr:from>
    <xdr:to>
      <xdr:col>72</xdr:col>
      <xdr:colOff>38100</xdr:colOff>
      <xdr:row>79</xdr:row>
      <xdr:rowOff>90869</xdr:rowOff>
    </xdr:to>
    <xdr:sp macro="" textlink="">
      <xdr:nvSpPr>
        <xdr:cNvPr id="664" name="楕円 663"/>
        <xdr:cNvSpPr/>
      </xdr:nvSpPr>
      <xdr:spPr>
        <a:xfrm>
          <a:off x="13652500" y="1353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81996</xdr:rowOff>
    </xdr:from>
    <xdr:ext cx="378565" cy="259045"/>
    <xdr:sp macro="" textlink="">
      <xdr:nvSpPr>
        <xdr:cNvPr id="665" name="テキスト ボックス 664"/>
        <xdr:cNvSpPr txBox="1"/>
      </xdr:nvSpPr>
      <xdr:spPr>
        <a:xfrm>
          <a:off x="13514017" y="1362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164661</xdr:rowOff>
    </xdr:from>
    <xdr:to>
      <xdr:col>67</xdr:col>
      <xdr:colOff>101600</xdr:colOff>
      <xdr:row>79</xdr:row>
      <xdr:rowOff>94811</xdr:rowOff>
    </xdr:to>
    <xdr:sp macro="" textlink="">
      <xdr:nvSpPr>
        <xdr:cNvPr id="666" name="楕円 665"/>
        <xdr:cNvSpPr/>
      </xdr:nvSpPr>
      <xdr:spPr>
        <a:xfrm>
          <a:off x="12763500" y="135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85938</xdr:rowOff>
    </xdr:from>
    <xdr:ext cx="313932" cy="259045"/>
    <xdr:sp macro="" textlink="">
      <xdr:nvSpPr>
        <xdr:cNvPr id="667" name="テキスト ボックス 666"/>
        <xdr:cNvSpPr txBox="1"/>
      </xdr:nvSpPr>
      <xdr:spPr>
        <a:xfrm>
          <a:off x="12657333" y="1363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18497</xdr:rowOff>
    </xdr:from>
    <xdr:to>
      <xdr:col>85</xdr:col>
      <xdr:colOff>127000</xdr:colOff>
      <xdr:row>92</xdr:row>
      <xdr:rowOff>19754</xdr:rowOff>
    </xdr:to>
    <xdr:cxnSp macro="">
      <xdr:nvCxnSpPr>
        <xdr:cNvPr id="694" name="直線コネクタ 693"/>
        <xdr:cNvCxnSpPr/>
      </xdr:nvCxnSpPr>
      <xdr:spPr>
        <a:xfrm flipV="1">
          <a:off x="15481300" y="15791897"/>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166881</xdr:rowOff>
    </xdr:from>
    <xdr:to>
      <xdr:col>81</xdr:col>
      <xdr:colOff>50800</xdr:colOff>
      <xdr:row>92</xdr:row>
      <xdr:rowOff>19754</xdr:rowOff>
    </xdr:to>
    <xdr:cxnSp macro="">
      <xdr:nvCxnSpPr>
        <xdr:cNvPr id="697" name="直線コネクタ 696"/>
        <xdr:cNvCxnSpPr/>
      </xdr:nvCxnSpPr>
      <xdr:spPr>
        <a:xfrm>
          <a:off x="14592300" y="15768831"/>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166881</xdr:rowOff>
    </xdr:from>
    <xdr:to>
      <xdr:col>76</xdr:col>
      <xdr:colOff>114300</xdr:colOff>
      <xdr:row>92</xdr:row>
      <xdr:rowOff>3088</xdr:rowOff>
    </xdr:to>
    <xdr:cxnSp macro="">
      <xdr:nvCxnSpPr>
        <xdr:cNvPr id="700" name="直線コネクタ 699"/>
        <xdr:cNvCxnSpPr/>
      </xdr:nvCxnSpPr>
      <xdr:spPr>
        <a:xfrm flipV="1">
          <a:off x="13703300" y="15768831"/>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161623</xdr:rowOff>
    </xdr:from>
    <xdr:to>
      <xdr:col>71</xdr:col>
      <xdr:colOff>177800</xdr:colOff>
      <xdr:row>92</xdr:row>
      <xdr:rowOff>3088</xdr:rowOff>
    </xdr:to>
    <xdr:cxnSp macro="">
      <xdr:nvCxnSpPr>
        <xdr:cNvPr id="703" name="直線コネクタ 702"/>
        <xdr:cNvCxnSpPr/>
      </xdr:nvCxnSpPr>
      <xdr:spPr>
        <a:xfrm>
          <a:off x="12814300" y="15763573"/>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139147</xdr:rowOff>
    </xdr:from>
    <xdr:to>
      <xdr:col>85</xdr:col>
      <xdr:colOff>177800</xdr:colOff>
      <xdr:row>92</xdr:row>
      <xdr:rowOff>69297</xdr:rowOff>
    </xdr:to>
    <xdr:sp macro="" textlink="">
      <xdr:nvSpPr>
        <xdr:cNvPr id="713" name="楕円 712"/>
        <xdr:cNvSpPr/>
      </xdr:nvSpPr>
      <xdr:spPr>
        <a:xfrm>
          <a:off x="16268700" y="157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162024</xdr:rowOff>
    </xdr:from>
    <xdr:ext cx="534377" cy="259045"/>
    <xdr:sp macro="" textlink="">
      <xdr:nvSpPr>
        <xdr:cNvPr id="714" name="公債費該当値テキスト"/>
        <xdr:cNvSpPr txBox="1"/>
      </xdr:nvSpPr>
      <xdr:spPr>
        <a:xfrm>
          <a:off x="16370300" y="1559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140404</xdr:rowOff>
    </xdr:from>
    <xdr:to>
      <xdr:col>81</xdr:col>
      <xdr:colOff>101600</xdr:colOff>
      <xdr:row>92</xdr:row>
      <xdr:rowOff>70554</xdr:rowOff>
    </xdr:to>
    <xdr:sp macro="" textlink="">
      <xdr:nvSpPr>
        <xdr:cNvPr id="715" name="楕円 714"/>
        <xdr:cNvSpPr/>
      </xdr:nvSpPr>
      <xdr:spPr>
        <a:xfrm>
          <a:off x="15430500" y="157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87081</xdr:rowOff>
    </xdr:from>
    <xdr:ext cx="534377" cy="259045"/>
    <xdr:sp macro="" textlink="">
      <xdr:nvSpPr>
        <xdr:cNvPr id="716" name="テキスト ボックス 715"/>
        <xdr:cNvSpPr txBox="1"/>
      </xdr:nvSpPr>
      <xdr:spPr>
        <a:xfrm>
          <a:off x="15214111" y="155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116081</xdr:rowOff>
    </xdr:from>
    <xdr:to>
      <xdr:col>76</xdr:col>
      <xdr:colOff>165100</xdr:colOff>
      <xdr:row>92</xdr:row>
      <xdr:rowOff>46231</xdr:rowOff>
    </xdr:to>
    <xdr:sp macro="" textlink="">
      <xdr:nvSpPr>
        <xdr:cNvPr id="717" name="楕円 716"/>
        <xdr:cNvSpPr/>
      </xdr:nvSpPr>
      <xdr:spPr>
        <a:xfrm>
          <a:off x="14541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62758</xdr:rowOff>
    </xdr:from>
    <xdr:ext cx="534377" cy="259045"/>
    <xdr:sp macro="" textlink="">
      <xdr:nvSpPr>
        <xdr:cNvPr id="718" name="テキスト ボックス 717"/>
        <xdr:cNvSpPr txBox="1"/>
      </xdr:nvSpPr>
      <xdr:spPr>
        <a:xfrm>
          <a:off x="14325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123738</xdr:rowOff>
    </xdr:from>
    <xdr:to>
      <xdr:col>72</xdr:col>
      <xdr:colOff>38100</xdr:colOff>
      <xdr:row>92</xdr:row>
      <xdr:rowOff>53888</xdr:rowOff>
    </xdr:to>
    <xdr:sp macro="" textlink="">
      <xdr:nvSpPr>
        <xdr:cNvPr id="719" name="楕円 718"/>
        <xdr:cNvSpPr/>
      </xdr:nvSpPr>
      <xdr:spPr>
        <a:xfrm>
          <a:off x="13652500" y="1572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70415</xdr:rowOff>
    </xdr:from>
    <xdr:ext cx="534377" cy="259045"/>
    <xdr:sp macro="" textlink="">
      <xdr:nvSpPr>
        <xdr:cNvPr id="720" name="テキスト ボックス 719"/>
        <xdr:cNvSpPr txBox="1"/>
      </xdr:nvSpPr>
      <xdr:spPr>
        <a:xfrm>
          <a:off x="13436111" y="155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110823</xdr:rowOff>
    </xdr:from>
    <xdr:to>
      <xdr:col>67</xdr:col>
      <xdr:colOff>101600</xdr:colOff>
      <xdr:row>92</xdr:row>
      <xdr:rowOff>40973</xdr:rowOff>
    </xdr:to>
    <xdr:sp macro="" textlink="">
      <xdr:nvSpPr>
        <xdr:cNvPr id="721" name="楕円 720"/>
        <xdr:cNvSpPr/>
      </xdr:nvSpPr>
      <xdr:spPr>
        <a:xfrm>
          <a:off x="12763500" y="1571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57500</xdr:rowOff>
    </xdr:from>
    <xdr:ext cx="534377" cy="259045"/>
    <xdr:sp macro="" textlink="">
      <xdr:nvSpPr>
        <xdr:cNvPr id="722" name="テキスト ボックス 721"/>
        <xdr:cNvSpPr txBox="1"/>
      </xdr:nvSpPr>
      <xdr:spPr>
        <a:xfrm>
          <a:off x="12547111" y="1548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12827</xdr:rowOff>
    </xdr:from>
    <xdr:to>
      <xdr:col>116</xdr:col>
      <xdr:colOff>63500</xdr:colOff>
      <xdr:row>39</xdr:row>
      <xdr:rowOff>42926</xdr:rowOff>
    </xdr:to>
    <xdr:cxnSp macro="">
      <xdr:nvCxnSpPr>
        <xdr:cNvPr id="751" name="直線コネクタ 750"/>
        <xdr:cNvCxnSpPr/>
      </xdr:nvCxnSpPr>
      <xdr:spPr>
        <a:xfrm flipV="1">
          <a:off x="21323300" y="669937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37592</xdr:rowOff>
    </xdr:from>
    <xdr:to>
      <xdr:col>111</xdr:col>
      <xdr:colOff>177800</xdr:colOff>
      <xdr:row>39</xdr:row>
      <xdr:rowOff>42926</xdr:rowOff>
    </xdr:to>
    <xdr:cxnSp macro="">
      <xdr:nvCxnSpPr>
        <xdr:cNvPr id="754" name="直線コネクタ 753"/>
        <xdr:cNvCxnSpPr/>
      </xdr:nvCxnSpPr>
      <xdr:spPr>
        <a:xfrm>
          <a:off x="20434300" y="67241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37592</xdr:rowOff>
    </xdr:to>
    <xdr:cxnSp macro="">
      <xdr:nvCxnSpPr>
        <xdr:cNvPr id="757" name="直線コネクタ 756"/>
        <xdr:cNvCxnSpPr/>
      </xdr:nvCxnSpPr>
      <xdr:spPr>
        <a:xfrm>
          <a:off x="19545300" y="67222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10541</xdr:rowOff>
    </xdr:from>
    <xdr:to>
      <xdr:col>102</xdr:col>
      <xdr:colOff>114300</xdr:colOff>
      <xdr:row>39</xdr:row>
      <xdr:rowOff>35687</xdr:rowOff>
    </xdr:to>
    <xdr:cxnSp macro="">
      <xdr:nvCxnSpPr>
        <xdr:cNvPr id="760" name="直線コネクタ 759"/>
        <xdr:cNvCxnSpPr/>
      </xdr:nvCxnSpPr>
      <xdr:spPr>
        <a:xfrm>
          <a:off x="18656300" y="669709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133477</xdr:rowOff>
    </xdr:from>
    <xdr:to>
      <xdr:col>116</xdr:col>
      <xdr:colOff>114300</xdr:colOff>
      <xdr:row>39</xdr:row>
      <xdr:rowOff>63627</xdr:rowOff>
    </xdr:to>
    <xdr:sp macro="" textlink="">
      <xdr:nvSpPr>
        <xdr:cNvPr id="770" name="楕円 769"/>
        <xdr:cNvSpPr/>
      </xdr:nvSpPr>
      <xdr:spPr>
        <a:xfrm>
          <a:off x="221107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48404</xdr:rowOff>
    </xdr:from>
    <xdr:ext cx="313932" cy="259045"/>
    <xdr:sp macro="" textlink="">
      <xdr:nvSpPr>
        <xdr:cNvPr id="771" name="諸支出金該当値テキスト"/>
        <xdr:cNvSpPr txBox="1"/>
      </xdr:nvSpPr>
      <xdr:spPr>
        <a:xfrm>
          <a:off x="22212300" y="6563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72" name="楕円 771"/>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84853</xdr:rowOff>
    </xdr:from>
    <xdr:ext cx="249299" cy="259045"/>
    <xdr:sp macro="" textlink="">
      <xdr:nvSpPr>
        <xdr:cNvPr id="773" name="テキスト ボックス 772"/>
        <xdr:cNvSpPr txBox="1"/>
      </xdr:nvSpPr>
      <xdr:spPr>
        <a:xfrm>
          <a:off x="21198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158242</xdr:rowOff>
    </xdr:from>
    <xdr:to>
      <xdr:col>107</xdr:col>
      <xdr:colOff>101600</xdr:colOff>
      <xdr:row>39</xdr:row>
      <xdr:rowOff>88392</xdr:rowOff>
    </xdr:to>
    <xdr:sp macro="" textlink="">
      <xdr:nvSpPr>
        <xdr:cNvPr id="774" name="楕円 773"/>
        <xdr:cNvSpPr/>
      </xdr:nvSpPr>
      <xdr:spPr>
        <a:xfrm>
          <a:off x="20383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79519</xdr:rowOff>
    </xdr:from>
    <xdr:ext cx="313932" cy="259045"/>
    <xdr:sp macro="" textlink="">
      <xdr:nvSpPr>
        <xdr:cNvPr id="775" name="テキスト ボックス 774"/>
        <xdr:cNvSpPr txBox="1"/>
      </xdr:nvSpPr>
      <xdr:spPr>
        <a:xfrm>
          <a:off x="20277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76" name="楕円 775"/>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77614</xdr:rowOff>
    </xdr:from>
    <xdr:ext cx="313932" cy="259045"/>
    <xdr:sp macro="" textlink="">
      <xdr:nvSpPr>
        <xdr:cNvPr id="777" name="テキスト ボックス 776"/>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78" name="楕円 777"/>
        <xdr:cNvSpPr/>
      </xdr:nvSpPr>
      <xdr:spPr>
        <a:xfrm>
          <a:off x="18605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52468</xdr:rowOff>
    </xdr:from>
    <xdr:ext cx="313932" cy="259045"/>
    <xdr:sp macro="" textlink="">
      <xdr:nvSpPr>
        <xdr:cNvPr id="779" name="テキスト ボックス 778"/>
        <xdr:cNvSpPr txBox="1"/>
      </xdr:nvSpPr>
      <xdr:spPr>
        <a:xfrm>
          <a:off x="18499333" y="67390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総務費は特別定額給付金事業により類似団体と同様に大幅に増加し、住民一人当たり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円となった。また、本庁舎耐震化整備を実施したこともあり令和２年度は類似団体平均を上回ることとなった。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衛生費は火葬場整備事業や新型コロナウイルス感染症対応経費の増加などにより住民一人当たり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35,652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土木費は令和元年度までは類似団体平均に比べ低位で推移していたが、令和２年度は西大寺駅北口駅前広場整備の事業費が大きく増加したことで住民一人当たり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円となり、類似団体平均と同程度となった。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他の目的のコストは類似団体平均と同程度かそれ以下である中、類似団体平均に比べ高止まりしている。公債費の負担は財政運営においても重い負担となっており、今後も普通建設事業の精査による市債発行の適正化を図り、市債残高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実質収支については、前年度までは同水準で推移していたが、令和２年度は歳入歳出差引額の増加により前年度と比較して黒字額が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百万円増加した。実質単年度収支も前年度に続き黒字となり、黒字額も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また、財政調整基金については取り崩しがなく、さらに歳計剰余金の積立を行ったため、残高が増加した。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今後も、事業の精査、効率的な執行に努めるとともに、財政健全化に向けた取り組みを進め、類似団体に比べて低い財政調整基金残高の更なる確保に努める。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令和２年度決算における全ての会計の実質収支については、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百万円の黒字であった。令和元年度が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8,963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百万円の黒字であったことから、黒字額が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百万円増加し、連結実質黒字比率は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実質黒字額は、病院事業会計において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百万円減額となっているものの、一般会計において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百万円増加、下水道事業会計においては令和２年５月に使用料改定を行ったことにより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百万円増加となっており、全体で増加した。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182985970</v>
      </c>
      <c r="BO4" s="395"/>
      <c r="BP4" s="395"/>
      <c r="BQ4" s="395"/>
      <c r="BR4" s="395"/>
      <c r="BS4" s="395"/>
      <c r="BT4" s="395"/>
      <c r="BU4" s="396"/>
      <c r="BV4" s="394">
        <v>129638575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0.8</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180372844</v>
      </c>
      <c r="BO5" s="432"/>
      <c r="BP5" s="432"/>
      <c r="BQ5" s="432"/>
      <c r="BR5" s="432"/>
      <c r="BS5" s="432"/>
      <c r="BT5" s="432"/>
      <c r="BU5" s="433"/>
      <c r="BV5" s="431">
        <v>128910579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97.4</v>
      </c>
      <c r="CU5" s="429"/>
      <c r="CV5" s="429"/>
      <c r="CW5" s="429"/>
      <c r="CX5" s="429"/>
      <c r="CY5" s="429"/>
      <c r="CZ5" s="429"/>
      <c r="DA5" s="430"/>
      <c r="DB5" s="428">
        <v>99.7</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2613126</v>
      </c>
      <c r="BO6" s="432"/>
      <c r="BP6" s="432"/>
      <c r="BQ6" s="432"/>
      <c r="BR6" s="432"/>
      <c r="BS6" s="432"/>
      <c r="BT6" s="432"/>
      <c r="BU6" s="433"/>
      <c r="BV6" s="431">
        <v>727996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106</v>
      </c>
      <c r="CU6" s="469"/>
      <c r="CV6" s="469"/>
      <c r="CW6" s="469"/>
      <c r="CX6" s="469"/>
      <c r="CY6" s="469"/>
      <c r="CZ6" s="469"/>
      <c r="DA6" s="470"/>
      <c r="DB6" s="468">
        <v>107.1</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322330</v>
      </c>
      <c r="BO7" s="432"/>
      <c r="BP7" s="432"/>
      <c r="BQ7" s="432"/>
      <c r="BR7" s="432"/>
      <c r="BS7" s="432"/>
      <c r="BT7" s="432"/>
      <c r="BU7" s="433"/>
      <c r="BV7" s="431">
        <v>137029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78338910</v>
      </c>
      <c r="CU7" s="432"/>
      <c r="CV7" s="432"/>
      <c r="CW7" s="432"/>
      <c r="CX7" s="432"/>
      <c r="CY7" s="432"/>
      <c r="CZ7" s="432"/>
      <c r="DA7" s="433"/>
      <c r="DB7" s="431">
        <v>76173401</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2290796</v>
      </c>
      <c r="BO8" s="432"/>
      <c r="BP8" s="432"/>
      <c r="BQ8" s="432"/>
      <c r="BR8" s="432"/>
      <c r="BS8" s="432"/>
      <c r="BT8" s="432"/>
      <c r="BU8" s="433"/>
      <c r="BV8" s="431">
        <v>590967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0.77</v>
      </c>
      <c r="CU8" s="472"/>
      <c r="CV8" s="472"/>
      <c r="CW8" s="472"/>
      <c r="CX8" s="472"/>
      <c r="CY8" s="472"/>
      <c r="CZ8" s="472"/>
      <c r="DA8" s="473"/>
      <c r="DB8" s="471">
        <v>0.77</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354630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1699829</v>
      </c>
      <c r="BO9" s="432"/>
      <c r="BP9" s="432"/>
      <c r="BQ9" s="432"/>
      <c r="BR9" s="432"/>
      <c r="BS9" s="432"/>
      <c r="BT9" s="432"/>
      <c r="BU9" s="433"/>
      <c r="BV9" s="431">
        <v>126885</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20.100000000000001</v>
      </c>
      <c r="CU9" s="429"/>
      <c r="CV9" s="429"/>
      <c r="CW9" s="429"/>
      <c r="CX9" s="429"/>
      <c r="CY9" s="429"/>
      <c r="CZ9" s="429"/>
      <c r="DA9" s="430"/>
      <c r="DB9" s="428">
        <v>21.5</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119</v>
      </c>
      <c r="M10" s="461"/>
      <c r="N10" s="461"/>
      <c r="O10" s="461"/>
      <c r="P10" s="461"/>
      <c r="Q10" s="462"/>
      <c r="R10" s="482">
        <v>360310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407265</v>
      </c>
      <c r="BO10" s="432"/>
      <c r="BP10" s="432"/>
      <c r="BQ10" s="432"/>
      <c r="BR10" s="432"/>
      <c r="BS10" s="432"/>
      <c r="BT10" s="432"/>
      <c r="BU10" s="433"/>
      <c r="BV10" s="431">
        <v>150</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c r="A12" s="187"/>
      <c r="B12" s="491" t="s">
        <v>131</v>
      </c>
      <c r="C12" s="492"/>
      <c r="D12" s="492"/>
      <c r="E12" s="492"/>
      <c r="F12" s="492"/>
      <c r="G12" s="492"/>
      <c r="H12" s="492"/>
      <c r="I12" s="492"/>
      <c r="J12" s="492"/>
      <c r="K12" s="493"/>
      <c r="L12" s="500" t="s">
        <v>132</v>
      </c>
      <c r="M12" s="501"/>
      <c r="N12" s="501"/>
      <c r="O12" s="501"/>
      <c r="P12" s="501"/>
      <c r="Q12" s="502"/>
      <c r="R12" s="503">
        <v>354721</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116</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351010</v>
      </c>
      <c r="S13" s="516"/>
      <c r="T13" s="516"/>
      <c r="U13" s="516"/>
      <c r="V13" s="517"/>
      <c r="W13" s="447" t="s">
        <v>140</v>
      </c>
      <c r="X13" s="448"/>
      <c r="Y13" s="448"/>
      <c r="Z13" s="448"/>
      <c r="AA13" s="448"/>
      <c r="AB13" s="438"/>
      <c r="AC13" s="482">
        <v>2308</v>
      </c>
      <c r="AD13" s="483"/>
      <c r="AE13" s="483"/>
      <c r="AF13" s="483"/>
      <c r="AG13" s="525"/>
      <c r="AH13" s="482">
        <v>2244</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2107094</v>
      </c>
      <c r="BO13" s="432"/>
      <c r="BP13" s="432"/>
      <c r="BQ13" s="432"/>
      <c r="BR13" s="432"/>
      <c r="BS13" s="432"/>
      <c r="BT13" s="432"/>
      <c r="BU13" s="433"/>
      <c r="BV13" s="431">
        <v>127035</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10.3</v>
      </c>
      <c r="CU13" s="429"/>
      <c r="CV13" s="429"/>
      <c r="CW13" s="429"/>
      <c r="CX13" s="429"/>
      <c r="CY13" s="429"/>
      <c r="CZ13" s="429"/>
      <c r="DA13" s="430"/>
      <c r="DB13" s="428">
        <v>11.2</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145</v>
      </c>
      <c r="M14" s="513"/>
      <c r="N14" s="513"/>
      <c r="O14" s="513"/>
      <c r="P14" s="513"/>
      <c r="Q14" s="514"/>
      <c r="R14" s="515">
        <v>356027</v>
      </c>
      <c r="S14" s="516"/>
      <c r="T14" s="516"/>
      <c r="U14" s="516"/>
      <c r="V14" s="517"/>
      <c r="W14" s="421"/>
      <c r="X14" s="422"/>
      <c r="Y14" s="422"/>
      <c r="Z14" s="422"/>
      <c r="AA14" s="422"/>
      <c r="AB14" s="411"/>
      <c r="AC14" s="518">
        <v>1.5</v>
      </c>
      <c r="AD14" s="519"/>
      <c r="AE14" s="519"/>
      <c r="AF14" s="519"/>
      <c r="AG14" s="520"/>
      <c r="AH14" s="518">
        <v>1.5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119.7</v>
      </c>
      <c r="CU14" s="530"/>
      <c r="CV14" s="530"/>
      <c r="CW14" s="530"/>
      <c r="CX14" s="530"/>
      <c r="CY14" s="530"/>
      <c r="CZ14" s="530"/>
      <c r="DA14" s="531"/>
      <c r="DB14" s="529">
        <v>137.30000000000001</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139</v>
      </c>
      <c r="N15" s="523"/>
      <c r="O15" s="523"/>
      <c r="P15" s="523"/>
      <c r="Q15" s="524"/>
      <c r="R15" s="515">
        <v>352293</v>
      </c>
      <c r="S15" s="516"/>
      <c r="T15" s="516"/>
      <c r="U15" s="516"/>
      <c r="V15" s="517"/>
      <c r="W15" s="447" t="s">
        <v>147</v>
      </c>
      <c r="X15" s="448"/>
      <c r="Y15" s="448"/>
      <c r="Z15" s="448"/>
      <c r="AA15" s="448"/>
      <c r="AB15" s="438"/>
      <c r="AC15" s="482">
        <v>27796</v>
      </c>
      <c r="AD15" s="483"/>
      <c r="AE15" s="483"/>
      <c r="AF15" s="483"/>
      <c r="AG15" s="525"/>
      <c r="AH15" s="482">
        <v>28515</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45269729</v>
      </c>
      <c r="BO15" s="395"/>
      <c r="BP15" s="395"/>
      <c r="BQ15" s="395"/>
      <c r="BR15" s="395"/>
      <c r="BS15" s="395"/>
      <c r="BT15" s="395"/>
      <c r="BU15" s="396"/>
      <c r="BV15" s="394">
        <v>44153909</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18.600000000000001</v>
      </c>
      <c r="AD16" s="519"/>
      <c r="AE16" s="519"/>
      <c r="AF16" s="519"/>
      <c r="AG16" s="520"/>
      <c r="AH16" s="518">
        <v>19.100000000000001</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59736167</v>
      </c>
      <c r="BO16" s="432"/>
      <c r="BP16" s="432"/>
      <c r="BQ16" s="432"/>
      <c r="BR16" s="432"/>
      <c r="BS16" s="432"/>
      <c r="BT16" s="432"/>
      <c r="BU16" s="433"/>
      <c r="BV16" s="431">
        <v>57478270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153</v>
      </c>
      <c r="N17" s="539"/>
      <c r="O17" s="539"/>
      <c r="P17" s="539"/>
      <c r="Q17" s="540"/>
      <c r="R17" s="535" t="s">
        <v>151</v>
      </c>
      <c r="S17" s="536"/>
      <c r="T17" s="536"/>
      <c r="U17" s="536"/>
      <c r="V17" s="537"/>
      <c r="W17" s="447" t="s">
        <v>154</v>
      </c>
      <c r="X17" s="448"/>
      <c r="Y17" s="448"/>
      <c r="Z17" s="448"/>
      <c r="AA17" s="448"/>
      <c r="AB17" s="438"/>
      <c r="AC17" s="482">
        <v>119229</v>
      </c>
      <c r="AD17" s="483"/>
      <c r="AE17" s="483"/>
      <c r="AF17" s="483"/>
      <c r="AG17" s="525"/>
      <c r="AH17" s="482">
        <v>118691</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58320630</v>
      </c>
      <c r="BO17" s="432"/>
      <c r="BP17" s="432"/>
      <c r="BQ17" s="432"/>
      <c r="BR17" s="432"/>
      <c r="BS17" s="432"/>
      <c r="BT17" s="432"/>
      <c r="BU17" s="433"/>
      <c r="BV17" s="431">
        <v>57284977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156</v>
      </c>
      <c r="C18" s="474"/>
      <c r="D18" s="474"/>
      <c r="E18" s="546"/>
      <c r="F18" s="546"/>
      <c r="G18" s="546"/>
      <c r="H18" s="546"/>
      <c r="I18" s="546"/>
      <c r="J18" s="546"/>
      <c r="K18" s="546"/>
      <c r="L18" s="547">
        <v>276.94</v>
      </c>
      <c r="M18" s="547"/>
      <c r="N18" s="547"/>
      <c r="O18" s="547"/>
      <c r="P18" s="547"/>
      <c r="Q18" s="547"/>
      <c r="R18" s="548"/>
      <c r="S18" s="548"/>
      <c r="T18" s="548"/>
      <c r="U18" s="548"/>
      <c r="V18" s="549"/>
      <c r="W18" s="449"/>
      <c r="X18" s="450"/>
      <c r="Y18" s="450"/>
      <c r="Z18" s="450"/>
      <c r="AA18" s="450"/>
      <c r="AB18" s="441"/>
      <c r="AC18" s="550">
        <v>79.8</v>
      </c>
      <c r="AD18" s="551"/>
      <c r="AE18" s="551"/>
      <c r="AF18" s="551"/>
      <c r="AG18" s="552"/>
      <c r="AH18" s="550">
        <v>79.400000000000006</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77656628</v>
      </c>
      <c r="BO18" s="432"/>
      <c r="BP18" s="432"/>
      <c r="BQ18" s="432"/>
      <c r="BR18" s="432"/>
      <c r="BS18" s="432"/>
      <c r="BT18" s="432"/>
      <c r="BU18" s="433"/>
      <c r="BV18" s="431">
        <v>77527673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158</v>
      </c>
      <c r="C19" s="474"/>
      <c r="D19" s="474"/>
      <c r="E19" s="546"/>
      <c r="F19" s="546"/>
      <c r="G19" s="546"/>
      <c r="H19" s="546"/>
      <c r="I19" s="546"/>
      <c r="J19" s="546"/>
      <c r="K19" s="546"/>
      <c r="L19" s="554">
        <v>1281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88429072</v>
      </c>
      <c r="BO19" s="432"/>
      <c r="BP19" s="432"/>
      <c r="BQ19" s="432"/>
      <c r="BR19" s="432"/>
      <c r="BS19" s="432"/>
      <c r="BT19" s="432"/>
      <c r="BU19" s="433"/>
      <c r="BV19" s="431">
        <v>82878867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160</v>
      </c>
      <c r="C20" s="474"/>
      <c r="D20" s="474"/>
      <c r="E20" s="546"/>
      <c r="F20" s="546"/>
      <c r="G20" s="546"/>
      <c r="H20" s="546"/>
      <c r="I20" s="546"/>
      <c r="J20" s="546"/>
      <c r="K20" s="546"/>
      <c r="L20" s="554">
        <v>155305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200604336</v>
      </c>
      <c r="BO23" s="432"/>
      <c r="BP23" s="432"/>
      <c r="BQ23" s="432"/>
      <c r="BR23" s="432"/>
      <c r="BS23" s="432"/>
      <c r="BT23" s="432"/>
      <c r="BU23" s="433"/>
      <c r="BV23" s="431">
        <v>198058442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169</v>
      </c>
      <c r="F24" s="461"/>
      <c r="G24" s="461"/>
      <c r="H24" s="461"/>
      <c r="I24" s="461"/>
      <c r="J24" s="461"/>
      <c r="K24" s="462"/>
      <c r="L24" s="482">
        <v>1</v>
      </c>
      <c r="M24" s="483"/>
      <c r="N24" s="483"/>
      <c r="O24" s="483"/>
      <c r="P24" s="525"/>
      <c r="Q24" s="482">
        <v>10480</v>
      </c>
      <c r="R24" s="483"/>
      <c r="S24" s="483"/>
      <c r="T24" s="483"/>
      <c r="U24" s="483"/>
      <c r="V24" s="525"/>
      <c r="W24" s="584"/>
      <c r="X24" s="572"/>
      <c r="Y24" s="573"/>
      <c r="Z24" s="481" t="s">
        <v>170</v>
      </c>
      <c r="AA24" s="461"/>
      <c r="AB24" s="461"/>
      <c r="AC24" s="461"/>
      <c r="AD24" s="461"/>
      <c r="AE24" s="461"/>
      <c r="AF24" s="461"/>
      <c r="AG24" s="462"/>
      <c r="AH24" s="482">
        <v>2257</v>
      </c>
      <c r="AI24" s="483"/>
      <c r="AJ24" s="483"/>
      <c r="AK24" s="483"/>
      <c r="AL24" s="525"/>
      <c r="AM24" s="482">
        <v>6974130</v>
      </c>
      <c r="AN24" s="483"/>
      <c r="AO24" s="483"/>
      <c r="AP24" s="483"/>
      <c r="AQ24" s="483"/>
      <c r="AR24" s="525"/>
      <c r="AS24" s="482">
        <v>3090</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94280957</v>
      </c>
      <c r="BO24" s="432"/>
      <c r="BP24" s="432"/>
      <c r="BQ24" s="432"/>
      <c r="BR24" s="432"/>
      <c r="BS24" s="432"/>
      <c r="BT24" s="432"/>
      <c r="BU24" s="433"/>
      <c r="BV24" s="431">
        <v>92985598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172</v>
      </c>
      <c r="F25" s="461"/>
      <c r="G25" s="461"/>
      <c r="H25" s="461"/>
      <c r="I25" s="461"/>
      <c r="J25" s="461"/>
      <c r="K25" s="462"/>
      <c r="L25" s="482">
        <v>2</v>
      </c>
      <c r="M25" s="483"/>
      <c r="N25" s="483"/>
      <c r="O25" s="483"/>
      <c r="P25" s="525"/>
      <c r="Q25" s="482">
        <v>8550</v>
      </c>
      <c r="R25" s="483"/>
      <c r="S25" s="483"/>
      <c r="T25" s="483"/>
      <c r="U25" s="483"/>
      <c r="V25" s="525"/>
      <c r="W25" s="584"/>
      <c r="X25" s="572"/>
      <c r="Y25" s="573"/>
      <c r="Z25" s="481" t="s">
        <v>173</v>
      </c>
      <c r="AA25" s="461"/>
      <c r="AB25" s="461"/>
      <c r="AC25" s="461"/>
      <c r="AD25" s="461"/>
      <c r="AE25" s="461"/>
      <c r="AF25" s="461"/>
      <c r="AG25" s="462"/>
      <c r="AH25" s="482">
        <v>392</v>
      </c>
      <c r="AI25" s="483"/>
      <c r="AJ25" s="483"/>
      <c r="AK25" s="483"/>
      <c r="AL25" s="525"/>
      <c r="AM25" s="482">
        <v>1194424</v>
      </c>
      <c r="AN25" s="483"/>
      <c r="AO25" s="483"/>
      <c r="AP25" s="483"/>
      <c r="AQ25" s="483"/>
      <c r="AR25" s="525"/>
      <c r="AS25" s="482">
        <v>3047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16321942</v>
      </c>
      <c r="BO25" s="395"/>
      <c r="BP25" s="395"/>
      <c r="BQ25" s="395"/>
      <c r="BR25" s="395"/>
      <c r="BS25" s="395"/>
      <c r="BT25" s="395"/>
      <c r="BU25" s="396"/>
      <c r="BV25" s="394">
        <v>21657948</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7330</v>
      </c>
      <c r="R26" s="483"/>
      <c r="S26" s="483"/>
      <c r="T26" s="483"/>
      <c r="U26" s="483"/>
      <c r="V26" s="525"/>
      <c r="W26" s="584"/>
      <c r="X26" s="572"/>
      <c r="Y26" s="573"/>
      <c r="Z26" s="481" t="s">
        <v>176</v>
      </c>
      <c r="AA26" s="594"/>
      <c r="AB26" s="594"/>
      <c r="AC26" s="594"/>
      <c r="AD26" s="594"/>
      <c r="AE26" s="594"/>
      <c r="AF26" s="594"/>
      <c r="AG26" s="595"/>
      <c r="AH26" s="482">
        <v>322</v>
      </c>
      <c r="AI26" s="483"/>
      <c r="AJ26" s="483"/>
      <c r="AK26" s="483"/>
      <c r="AL26" s="525"/>
      <c r="AM26" s="482">
        <v>1073870</v>
      </c>
      <c r="AN26" s="483"/>
      <c r="AO26" s="483"/>
      <c r="AP26" s="483"/>
      <c r="AQ26" s="483"/>
      <c r="AR26" s="525"/>
      <c r="AS26" s="482">
        <v>3335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7330</v>
      </c>
      <c r="R27" s="483"/>
      <c r="S27" s="483"/>
      <c r="T27" s="483"/>
      <c r="U27" s="483"/>
      <c r="V27" s="525"/>
      <c r="W27" s="584"/>
      <c r="X27" s="572"/>
      <c r="Y27" s="573"/>
      <c r="Z27" s="481" t="s">
        <v>179</v>
      </c>
      <c r="AA27" s="461"/>
      <c r="AB27" s="461"/>
      <c r="AC27" s="461"/>
      <c r="AD27" s="461"/>
      <c r="AE27" s="461"/>
      <c r="AF27" s="461"/>
      <c r="AG27" s="462"/>
      <c r="AH27" s="482">
        <v>168</v>
      </c>
      <c r="AI27" s="483"/>
      <c r="AJ27" s="483"/>
      <c r="AK27" s="483"/>
      <c r="AL27" s="525"/>
      <c r="AM27" s="482">
        <v>565833</v>
      </c>
      <c r="AN27" s="483"/>
      <c r="AO27" s="483"/>
      <c r="AP27" s="483"/>
      <c r="AQ27" s="483"/>
      <c r="AR27" s="525"/>
      <c r="AS27" s="482">
        <v>3368</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6440</v>
      </c>
      <c r="R28" s="483"/>
      <c r="S28" s="483"/>
      <c r="T28" s="483"/>
      <c r="U28" s="483"/>
      <c r="V28" s="525"/>
      <c r="W28" s="584"/>
      <c r="X28" s="572"/>
      <c r="Y28" s="573"/>
      <c r="Z28" s="481" t="s">
        <v>182</v>
      </c>
      <c r="AA28" s="461"/>
      <c r="AB28" s="461"/>
      <c r="AC28" s="461"/>
      <c r="AD28" s="461"/>
      <c r="AE28" s="461"/>
      <c r="AF28" s="461"/>
      <c r="AG28" s="462"/>
      <c r="AH28" s="482">
        <v>28</v>
      </c>
      <c r="AI28" s="483"/>
      <c r="AJ28" s="483"/>
      <c r="AK28" s="483"/>
      <c r="AL28" s="525"/>
      <c r="AM28" s="482">
        <v>77224</v>
      </c>
      <c r="AN28" s="483"/>
      <c r="AO28" s="483"/>
      <c r="AP28" s="483"/>
      <c r="AQ28" s="483"/>
      <c r="AR28" s="525"/>
      <c r="AS28" s="482">
        <v>2758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2240495</v>
      </c>
      <c r="BO28" s="395"/>
      <c r="BP28" s="395"/>
      <c r="BQ28" s="395"/>
      <c r="BR28" s="395"/>
      <c r="BS28" s="395"/>
      <c r="BT28" s="395"/>
      <c r="BU28" s="396"/>
      <c r="BV28" s="394">
        <v>1433230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37</v>
      </c>
      <c r="M29" s="483"/>
      <c r="N29" s="483"/>
      <c r="O29" s="483"/>
      <c r="P29" s="525"/>
      <c r="Q29" s="482">
        <v>5960</v>
      </c>
      <c r="R29" s="483"/>
      <c r="S29" s="483"/>
      <c r="T29" s="483"/>
      <c r="U29" s="483"/>
      <c r="V29" s="525"/>
      <c r="W29" s="585"/>
      <c r="X29" s="586"/>
      <c r="Y29" s="587"/>
      <c r="Z29" s="481" t="s">
        <v>185</v>
      </c>
      <c r="AA29" s="461"/>
      <c r="AB29" s="461"/>
      <c r="AC29" s="461"/>
      <c r="AD29" s="461"/>
      <c r="AE29" s="461"/>
      <c r="AF29" s="461"/>
      <c r="AG29" s="462"/>
      <c r="AH29" s="482">
        <v>2453</v>
      </c>
      <c r="AI29" s="483"/>
      <c r="AJ29" s="483"/>
      <c r="AK29" s="483"/>
      <c r="AL29" s="525"/>
      <c r="AM29" s="482">
        <v>7617187</v>
      </c>
      <c r="AN29" s="483"/>
      <c r="AO29" s="483"/>
      <c r="AP29" s="483"/>
      <c r="AQ29" s="483"/>
      <c r="AR29" s="525"/>
      <c r="AS29" s="482">
        <v>3105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125490</v>
      </c>
      <c r="BO29" s="432"/>
      <c r="BP29" s="432"/>
      <c r="BQ29" s="432"/>
      <c r="BR29" s="432"/>
      <c r="BS29" s="432"/>
      <c r="BT29" s="432"/>
      <c r="BU29" s="433"/>
      <c r="BV29" s="431">
        <v>14586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6298606</v>
      </c>
      <c r="BO30" s="608"/>
      <c r="BP30" s="608"/>
      <c r="BQ30" s="608"/>
      <c r="BR30" s="608"/>
      <c r="BS30" s="608"/>
      <c r="BT30" s="608"/>
      <c r="BU30" s="609"/>
      <c r="BV30" s="607">
        <v>6167755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196</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9</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奈良市市町村総合事務組合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奈良市清美公社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住宅新築資金等貸付金特別会計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10</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山辺環境衛生組合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奈良市市街地開発株式会社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土地区画整理事業特別会計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11</v>
      </c>
      <c r="AN36" s="620"/>
      <c r="AO36" s="621" t="str">
        <f>IF('各会計、関係団体の財政状況及び健全化判断比率'!B33="","",'各会計、関係団体の財政状況及び健全化判断比率'!B33)</f>
        <v>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奈良県住宅新築資金等貸付金回収管理組合</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奈良市生涯学習財団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f>IF(E37="","",C36+1)</f>
        <v>4</v>
      </c>
      <c r="D37" s="620"/>
      <c r="E37" s="621" t="str">
        <f>IF('各会計、関係団体の財政状況及び健全化判断比率'!B10="","",'各会計、関係団体の財政状況及び健全化判断比率'!B10)</f>
        <v>市街地再開発事業特別会計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奈良県後期高齢者医療広域連合</v>
      </c>
      <c r="BZ37" s="621"/>
      <c r="CA37" s="621"/>
      <c r="CB37" s="621"/>
      <c r="CC37" s="621"/>
      <c r="CD37" s="621"/>
      <c r="CE37" s="621"/>
      <c r="CF37" s="621"/>
      <c r="CG37" s="621"/>
      <c r="CH37" s="621"/>
      <c r="CI37" s="621"/>
      <c r="CJ37" s="621"/>
      <c r="CK37" s="621"/>
      <c r="CL37" s="621"/>
      <c r="CM37" s="621"/>
      <c r="CN37" s="214"/>
      <c r="CO37" s="620">
        <f t="shared" si="3"/>
        <v>19</v>
      </c>
      <c r="CP37" s="620"/>
      <c r="CQ37" s="621" t="str">
        <f>IF('各会計、関係団体の財政状況及び健全化判断比率'!BS10="","",'各会計、関係団体の財政状況及び健全化判断比率'!BS10)</f>
        <v>奈良市総合財団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f t="shared" ref="C38:C43" si="5">IF(E38="","",C37+1)</f>
        <v>5</v>
      </c>
      <c r="D38" s="620"/>
      <c r="E38" s="621" t="str">
        <f>IF('各会計、関係団体の財政状況及び健全化判断比率'!B11="","",'各会計、関係団体の財政状況及び健全化判断比率'!B11)</f>
        <v>母子父子寡婦福祉資金貸付金特別会計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N2oeHIWuxf/QVCOMXlvHU7NxXzw4jv/Nc/vI92fJG0rpOLHuLV/PXhlaBoXZFjmj09dUuZuNqfaHWl6XjABX+g==" saltValue="r63TmBr/5k0erlv4AWko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8" t="s">
        <v>566</v>
      </c>
      <c r="D34" s="1218"/>
      <c r="E34" s="1219"/>
      <c r="F34" s="32" t="s">
        <v>567</v>
      </c>
      <c r="G34" s="33" t="s">
        <v>568</v>
      </c>
      <c r="H34" s="33" t="s">
        <v>568</v>
      </c>
      <c r="I34" s="33" t="s">
        <v>569</v>
      </c>
      <c r="J34" s="34" t="s">
        <v>570</v>
      </c>
      <c r="K34" s="22"/>
      <c r="L34" s="22"/>
      <c r="M34" s="22"/>
      <c r="N34" s="22"/>
      <c r="O34" s="22"/>
      <c r="P34" s="22"/>
    </row>
    <row r="35" spans="1:16" ht="39" customHeight="1">
      <c r="A35" s="22"/>
      <c r="B35" s="35"/>
      <c r="C35" s="1212" t="s">
        <v>571</v>
      </c>
      <c r="D35" s="1213"/>
      <c r="E35" s="1214"/>
      <c r="F35" s="36">
        <v>5.14</v>
      </c>
      <c r="G35" s="37">
        <v>6.65</v>
      </c>
      <c r="H35" s="37">
        <v>7.92</v>
      </c>
      <c r="I35" s="37">
        <v>7.76</v>
      </c>
      <c r="J35" s="38">
        <v>8.0299999999999994</v>
      </c>
      <c r="K35" s="22"/>
      <c r="L35" s="22"/>
      <c r="M35" s="22"/>
      <c r="N35" s="22"/>
      <c r="O35" s="22"/>
      <c r="P35" s="22"/>
    </row>
    <row r="36" spans="1:16" ht="39" customHeight="1">
      <c r="A36" s="22"/>
      <c r="B36" s="35"/>
      <c r="C36" s="1212" t="s">
        <v>572</v>
      </c>
      <c r="D36" s="1213"/>
      <c r="E36" s="1214"/>
      <c r="F36" s="36">
        <v>1.29</v>
      </c>
      <c r="G36" s="37">
        <v>1.41</v>
      </c>
      <c r="H36" s="37">
        <v>1.33</v>
      </c>
      <c r="I36" s="37">
        <v>1.49</v>
      </c>
      <c r="J36" s="38">
        <v>3.6</v>
      </c>
      <c r="K36" s="22"/>
      <c r="L36" s="22"/>
      <c r="M36" s="22"/>
      <c r="N36" s="22"/>
      <c r="O36" s="22"/>
      <c r="P36" s="22"/>
    </row>
    <row r="37" spans="1:16" ht="39" customHeight="1">
      <c r="A37" s="22"/>
      <c r="B37" s="35"/>
      <c r="C37" s="1212" t="s">
        <v>573</v>
      </c>
      <c r="D37" s="1213"/>
      <c r="E37" s="1214"/>
      <c r="F37" s="36">
        <v>0.76</v>
      </c>
      <c r="G37" s="37">
        <v>1.21</v>
      </c>
      <c r="H37" s="37">
        <v>1.59</v>
      </c>
      <c r="I37" s="37">
        <v>1.64</v>
      </c>
      <c r="J37" s="38">
        <v>2.21</v>
      </c>
      <c r="K37" s="22"/>
      <c r="L37" s="22"/>
      <c r="M37" s="22"/>
      <c r="N37" s="22"/>
      <c r="O37" s="22"/>
      <c r="P37" s="22"/>
    </row>
    <row r="38" spans="1:16" ht="39" customHeight="1">
      <c r="A38" s="22"/>
      <c r="B38" s="35"/>
      <c r="C38" s="1212" t="s">
        <v>574</v>
      </c>
      <c r="D38" s="1213"/>
      <c r="E38" s="1214"/>
      <c r="F38" s="36">
        <v>0.14000000000000001</v>
      </c>
      <c r="G38" s="37">
        <v>0.31</v>
      </c>
      <c r="H38" s="37">
        <v>0.97</v>
      </c>
      <c r="I38" s="37">
        <v>1.03</v>
      </c>
      <c r="J38" s="38">
        <v>0.78</v>
      </c>
      <c r="K38" s="22"/>
      <c r="L38" s="22"/>
      <c r="M38" s="22"/>
      <c r="N38" s="22"/>
      <c r="O38" s="22"/>
      <c r="P38" s="22"/>
    </row>
    <row r="39" spans="1:16" ht="39" customHeight="1">
      <c r="A39" s="22"/>
      <c r="B39" s="35"/>
      <c r="C39" s="1212" t="s">
        <v>575</v>
      </c>
      <c r="D39" s="1213"/>
      <c r="E39" s="1214"/>
      <c r="F39" s="36">
        <v>0.32</v>
      </c>
      <c r="G39" s="37">
        <v>0.74</v>
      </c>
      <c r="H39" s="37">
        <v>7.0000000000000007E-2</v>
      </c>
      <c r="I39" s="37">
        <v>0.09</v>
      </c>
      <c r="J39" s="38">
        <v>0.42</v>
      </c>
      <c r="K39" s="22"/>
      <c r="L39" s="22"/>
      <c r="M39" s="22"/>
      <c r="N39" s="22"/>
      <c r="O39" s="22"/>
      <c r="P39" s="22"/>
    </row>
    <row r="40" spans="1:16" ht="39" customHeight="1">
      <c r="A40" s="22"/>
      <c r="B40" s="35"/>
      <c r="C40" s="1212" t="s">
        <v>576</v>
      </c>
      <c r="D40" s="1213"/>
      <c r="E40" s="1214"/>
      <c r="F40" s="36">
        <v>0.44</v>
      </c>
      <c r="G40" s="37">
        <v>0.43</v>
      </c>
      <c r="H40" s="37">
        <v>0.44</v>
      </c>
      <c r="I40" s="37">
        <v>0.43</v>
      </c>
      <c r="J40" s="38">
        <v>0.04</v>
      </c>
      <c r="K40" s="22"/>
      <c r="L40" s="22"/>
      <c r="M40" s="22"/>
      <c r="N40" s="22"/>
      <c r="O40" s="22"/>
      <c r="P40" s="22"/>
    </row>
    <row r="41" spans="1:16" ht="39" customHeight="1">
      <c r="A41" s="22"/>
      <c r="B41" s="35"/>
      <c r="C41" s="1212" t="s">
        <v>577</v>
      </c>
      <c r="D41" s="1213"/>
      <c r="E41" s="1214"/>
      <c r="F41" s="36">
        <v>0.02</v>
      </c>
      <c r="G41" s="37">
        <v>0.08</v>
      </c>
      <c r="H41" s="37">
        <v>0.03</v>
      </c>
      <c r="I41" s="37">
        <v>0.02</v>
      </c>
      <c r="J41" s="38">
        <v>0.01</v>
      </c>
      <c r="K41" s="22"/>
      <c r="L41" s="22"/>
      <c r="M41" s="22"/>
      <c r="N41" s="22"/>
      <c r="O41" s="22"/>
      <c r="P41" s="22"/>
    </row>
    <row r="42" spans="1:16" ht="39" customHeight="1">
      <c r="A42" s="22"/>
      <c r="B42" s="39"/>
      <c r="C42" s="1212" t="s">
        <v>578</v>
      </c>
      <c r="D42" s="1213"/>
      <c r="E42" s="1214"/>
      <c r="F42" s="36" t="s">
        <v>579</v>
      </c>
      <c r="G42" s="37" t="s">
        <v>580</v>
      </c>
      <c r="H42" s="37" t="s">
        <v>517</v>
      </c>
      <c r="I42" s="37" t="s">
        <v>517</v>
      </c>
      <c r="J42" s="38" t="s">
        <v>517</v>
      </c>
      <c r="K42" s="22"/>
      <c r="L42" s="22"/>
      <c r="M42" s="22"/>
      <c r="N42" s="22"/>
      <c r="O42" s="22"/>
      <c r="P42" s="22"/>
    </row>
    <row r="43" spans="1:16" ht="39" customHeight="1" thickBot="1">
      <c r="A43" s="22"/>
      <c r="B43" s="40"/>
      <c r="C43" s="1215" t="s">
        <v>581</v>
      </c>
      <c r="D43" s="1216"/>
      <c r="E43" s="1217"/>
      <c r="F43" s="41">
        <v>7.0000000000000007E-2</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XLYwMsm6jX2bjIjcnKNVg3E5YwVFgh42EUxHcGQhOGn8Aw3DCgonLjOSzU7u3DLyOqbCYzT+5ufZf/fcb81hQ==" saltValue="sJtkZv42TpGtuJYsUJT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20" t="s">
        <v>11</v>
      </c>
      <c r="C45" s="1221"/>
      <c r="D45" s="58"/>
      <c r="E45" s="1226" t="s">
        <v>12</v>
      </c>
      <c r="F45" s="1226"/>
      <c r="G45" s="1226"/>
      <c r="H45" s="1226"/>
      <c r="I45" s="1226"/>
      <c r="J45" s="1227"/>
      <c r="K45" s="59">
        <v>18921</v>
      </c>
      <c r="L45" s="60">
        <v>18571</v>
      </c>
      <c r="M45" s="60">
        <v>18566</v>
      </c>
      <c r="N45" s="60">
        <v>18105</v>
      </c>
      <c r="O45" s="61">
        <v>17972</v>
      </c>
      <c r="P45" s="48"/>
      <c r="Q45" s="48"/>
      <c r="R45" s="48"/>
      <c r="S45" s="48"/>
      <c r="T45" s="48"/>
      <c r="U45" s="48"/>
    </row>
    <row r="46" spans="1:21" ht="30.75" customHeight="1">
      <c r="A46" s="48"/>
      <c r="B46" s="1222"/>
      <c r="C46" s="1223"/>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22"/>
      <c r="C47" s="1223"/>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22"/>
      <c r="C48" s="1223"/>
      <c r="D48" s="62"/>
      <c r="E48" s="1228" t="s">
        <v>15</v>
      </c>
      <c r="F48" s="1228"/>
      <c r="G48" s="1228"/>
      <c r="H48" s="1228"/>
      <c r="I48" s="1228"/>
      <c r="J48" s="1229"/>
      <c r="K48" s="63">
        <v>2131</v>
      </c>
      <c r="L48" s="64">
        <v>2024</v>
      </c>
      <c r="M48" s="64">
        <v>2060</v>
      </c>
      <c r="N48" s="64">
        <v>1774</v>
      </c>
      <c r="O48" s="65">
        <v>1367</v>
      </c>
      <c r="P48" s="48"/>
      <c r="Q48" s="48"/>
      <c r="R48" s="48"/>
      <c r="S48" s="48"/>
      <c r="T48" s="48"/>
      <c r="U48" s="48"/>
    </row>
    <row r="49" spans="1:21" ht="30.75" customHeight="1">
      <c r="A49" s="48"/>
      <c r="B49" s="1222"/>
      <c r="C49" s="1223"/>
      <c r="D49" s="62"/>
      <c r="E49" s="1228" t="s">
        <v>16</v>
      </c>
      <c r="F49" s="1228"/>
      <c r="G49" s="1228"/>
      <c r="H49" s="1228"/>
      <c r="I49" s="1228"/>
      <c r="J49" s="1229"/>
      <c r="K49" s="63" t="s">
        <v>517</v>
      </c>
      <c r="L49" s="64" t="s">
        <v>517</v>
      </c>
      <c r="M49" s="64" t="s">
        <v>517</v>
      </c>
      <c r="N49" s="64" t="s">
        <v>517</v>
      </c>
      <c r="O49" s="65" t="s">
        <v>517</v>
      </c>
      <c r="P49" s="48"/>
      <c r="Q49" s="48"/>
      <c r="R49" s="48"/>
      <c r="S49" s="48"/>
      <c r="T49" s="48"/>
      <c r="U49" s="48"/>
    </row>
    <row r="50" spans="1:21" ht="30.75" customHeight="1">
      <c r="A50" s="48"/>
      <c r="B50" s="1222"/>
      <c r="C50" s="1223"/>
      <c r="D50" s="62"/>
      <c r="E50" s="1228" t="s">
        <v>17</v>
      </c>
      <c r="F50" s="1228"/>
      <c r="G50" s="1228"/>
      <c r="H50" s="1228"/>
      <c r="I50" s="1228"/>
      <c r="J50" s="1229"/>
      <c r="K50" s="63">
        <v>7</v>
      </c>
      <c r="L50" s="64">
        <v>7</v>
      </c>
      <c r="M50" s="64">
        <v>7</v>
      </c>
      <c r="N50" s="64">
        <v>4</v>
      </c>
      <c r="O50" s="65">
        <v>4</v>
      </c>
      <c r="P50" s="48"/>
      <c r="Q50" s="48"/>
      <c r="R50" s="48"/>
      <c r="S50" s="48"/>
      <c r="T50" s="48"/>
      <c r="U50" s="48"/>
    </row>
    <row r="51" spans="1:21" ht="30.75" customHeight="1">
      <c r="A51" s="48"/>
      <c r="B51" s="1224"/>
      <c r="C51" s="1225"/>
      <c r="D51" s="66"/>
      <c r="E51" s="1228" t="s">
        <v>18</v>
      </c>
      <c r="F51" s="1228"/>
      <c r="G51" s="1228"/>
      <c r="H51" s="1228"/>
      <c r="I51" s="1228"/>
      <c r="J51" s="1229"/>
      <c r="K51" s="63">
        <v>13</v>
      </c>
      <c r="L51" s="64">
        <v>9</v>
      </c>
      <c r="M51" s="64">
        <v>7</v>
      </c>
      <c r="N51" s="64">
        <v>8</v>
      </c>
      <c r="O51" s="65">
        <v>11</v>
      </c>
      <c r="P51" s="48"/>
      <c r="Q51" s="48"/>
      <c r="R51" s="48"/>
      <c r="S51" s="48"/>
      <c r="T51" s="48"/>
      <c r="U51" s="48"/>
    </row>
    <row r="52" spans="1:21" ht="30.75" customHeight="1">
      <c r="A52" s="48"/>
      <c r="B52" s="1230" t="s">
        <v>19</v>
      </c>
      <c r="C52" s="1231"/>
      <c r="D52" s="66"/>
      <c r="E52" s="1228" t="s">
        <v>20</v>
      </c>
      <c r="F52" s="1228"/>
      <c r="G52" s="1228"/>
      <c r="H52" s="1228"/>
      <c r="I52" s="1228"/>
      <c r="J52" s="1229"/>
      <c r="K52" s="63">
        <v>12612</v>
      </c>
      <c r="L52" s="64">
        <v>12755</v>
      </c>
      <c r="M52" s="64">
        <v>13246</v>
      </c>
      <c r="N52" s="64">
        <v>12795</v>
      </c>
      <c r="O52" s="65">
        <v>12886</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8460</v>
      </c>
      <c r="L53" s="69">
        <v>7856</v>
      </c>
      <c r="M53" s="69">
        <v>7394</v>
      </c>
      <c r="N53" s="69">
        <v>7096</v>
      </c>
      <c r="O53" s="70">
        <v>6468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36" t="s">
        <v>25</v>
      </c>
      <c r="C57" s="1237"/>
      <c r="D57" s="1240" t="s">
        <v>26</v>
      </c>
      <c r="E57" s="1241"/>
      <c r="F57" s="1241"/>
      <c r="G57" s="1241"/>
      <c r="H57" s="1241"/>
      <c r="I57" s="1241"/>
      <c r="J57" s="1242"/>
      <c r="K57" s="83" t="s">
        <v>517</v>
      </c>
      <c r="L57" s="84" t="s">
        <v>517</v>
      </c>
      <c r="M57" s="84" t="s">
        <v>517</v>
      </c>
      <c r="N57" s="84" t="s">
        <v>517</v>
      </c>
      <c r="O57" s="85" t="s">
        <v>517</v>
      </c>
    </row>
    <row r="58" spans="1:21" ht="31.5" customHeight="1" thickBot="1">
      <c r="B58" s="1238"/>
      <c r="C58" s="1239"/>
      <c r="D58" s="1243" t="s">
        <v>27</v>
      </c>
      <c r="E58" s="1244"/>
      <c r="F58" s="1244"/>
      <c r="G58" s="1244"/>
      <c r="H58" s="1244"/>
      <c r="I58" s="1244"/>
      <c r="J58" s="1245"/>
      <c r="K58" s="86" t="s">
        <v>517</v>
      </c>
      <c r="L58" s="87" t="s">
        <v>517</v>
      </c>
      <c r="M58" s="87" t="s">
        <v>517</v>
      </c>
      <c r="N58" s="87" t="s">
        <v>517</v>
      </c>
      <c r="O58" s="88" t="s">
        <v>517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nTY3cwZcnl92S6o5XUzoaLfVDJ+/NCSGt6iEJua5vssl/OGOdNl20hXyAmjus6v5s71XjBm32k1vI2cw/jfUw==" saltValue="NlaaaTgDDXBuUoRYSFgG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46" t="s">
        <v>30</v>
      </c>
      <c r="C41" s="1247"/>
      <c r="D41" s="102"/>
      <c r="E41" s="1252" t="s">
        <v>31</v>
      </c>
      <c r="F41" s="1252"/>
      <c r="G41" s="1252"/>
      <c r="H41" s="1253"/>
      <c r="I41" s="103">
        <v>210323</v>
      </c>
      <c r="J41" s="104">
        <v>206090</v>
      </c>
      <c r="K41" s="104">
        <v>202489</v>
      </c>
      <c r="L41" s="104">
        <v>198626</v>
      </c>
      <c r="M41" s="105">
        <v>201045</v>
      </c>
    </row>
    <row r="42" spans="2:13" ht="27.75" customHeight="1">
      <c r="B42" s="1248"/>
      <c r="C42" s="1249"/>
      <c r="D42" s="106"/>
      <c r="E42" s="1254" t="s">
        <v>32</v>
      </c>
      <c r="F42" s="1254"/>
      <c r="G42" s="1254"/>
      <c r="H42" s="1255"/>
      <c r="I42" s="107">
        <v>29</v>
      </c>
      <c r="J42" s="108">
        <v>26</v>
      </c>
      <c r="K42" s="108">
        <v>17</v>
      </c>
      <c r="L42" s="108">
        <v>14</v>
      </c>
      <c r="M42" s="109">
        <v>11</v>
      </c>
    </row>
    <row r="43" spans="2:13" ht="27.75" customHeight="1">
      <c r="B43" s="1248"/>
      <c r="C43" s="1249"/>
      <c r="D43" s="106"/>
      <c r="E43" s="1254" t="s">
        <v>33</v>
      </c>
      <c r="F43" s="1254"/>
      <c r="G43" s="1254"/>
      <c r="H43" s="1255"/>
      <c r="I43" s="107">
        <v>32475</v>
      </c>
      <c r="J43" s="108">
        <v>31825</v>
      </c>
      <c r="K43" s="108">
        <v>31342</v>
      </c>
      <c r="L43" s="108">
        <v>28990</v>
      </c>
      <c r="M43" s="109">
        <v>24477</v>
      </c>
    </row>
    <row r="44" spans="2:13" ht="27.75" customHeight="1">
      <c r="B44" s="1248"/>
      <c r="C44" s="1249"/>
      <c r="D44" s="106"/>
      <c r="E44" s="1254" t="s">
        <v>34</v>
      </c>
      <c r="F44" s="1254"/>
      <c r="G44" s="1254"/>
      <c r="H44" s="1255"/>
      <c r="I44" s="107" t="s">
        <v>517</v>
      </c>
      <c r="J44" s="108" t="s">
        <v>517</v>
      </c>
      <c r="K44" s="108" t="s">
        <v>517</v>
      </c>
      <c r="L44" s="108" t="s">
        <v>517</v>
      </c>
      <c r="M44" s="109" t="s">
        <v>517</v>
      </c>
    </row>
    <row r="45" spans="2:13" ht="27.75" customHeight="1">
      <c r="B45" s="1248"/>
      <c r="C45" s="1249"/>
      <c r="D45" s="106"/>
      <c r="E45" s="1254" t="s">
        <v>35</v>
      </c>
      <c r="F45" s="1254"/>
      <c r="G45" s="1254"/>
      <c r="H45" s="1255"/>
      <c r="I45" s="107">
        <v>21416</v>
      </c>
      <c r="J45" s="108">
        <v>19646</v>
      </c>
      <c r="K45" s="108">
        <v>18655</v>
      </c>
      <c r="L45" s="108">
        <v>18053</v>
      </c>
      <c r="M45" s="109">
        <v>17108</v>
      </c>
    </row>
    <row r="46" spans="2:13" ht="27.75" customHeight="1">
      <c r="B46" s="1248"/>
      <c r="C46" s="1249"/>
      <c r="D46" s="110"/>
      <c r="E46" s="1254" t="s">
        <v>36</v>
      </c>
      <c r="F46" s="1254"/>
      <c r="G46" s="1254"/>
      <c r="H46" s="1255"/>
      <c r="I46" s="107" t="s">
        <v>517</v>
      </c>
      <c r="J46" s="108" t="s">
        <v>517</v>
      </c>
      <c r="K46" s="108" t="s">
        <v>517</v>
      </c>
      <c r="L46" s="108" t="s">
        <v>517</v>
      </c>
      <c r="M46" s="109" t="s">
        <v>517</v>
      </c>
    </row>
    <row r="47" spans="2:13" ht="27.75" customHeight="1">
      <c r="B47" s="1248"/>
      <c r="C47" s="1249"/>
      <c r="D47" s="111"/>
      <c r="E47" s="1256" t="s">
        <v>37</v>
      </c>
      <c r="F47" s="1257"/>
      <c r="G47" s="1257"/>
      <c r="H47" s="1258"/>
      <c r="I47" s="107" t="s">
        <v>517</v>
      </c>
      <c r="J47" s="108" t="s">
        <v>517</v>
      </c>
      <c r="K47" s="108" t="s">
        <v>517</v>
      </c>
      <c r="L47" s="108" t="s">
        <v>517</v>
      </c>
      <c r="M47" s="109" t="s">
        <v>517</v>
      </c>
    </row>
    <row r="48" spans="2:13" ht="27.75" customHeight="1">
      <c r="B48" s="1248"/>
      <c r="C48" s="1249"/>
      <c r="D48" s="106"/>
      <c r="E48" s="1254" t="s">
        <v>38</v>
      </c>
      <c r="F48" s="1254"/>
      <c r="G48" s="1254"/>
      <c r="H48" s="1255"/>
      <c r="I48" s="107" t="s">
        <v>517</v>
      </c>
      <c r="J48" s="108" t="s">
        <v>517</v>
      </c>
      <c r="K48" s="108" t="s">
        <v>517</v>
      </c>
      <c r="L48" s="108" t="s">
        <v>517</v>
      </c>
      <c r="M48" s="109" t="s">
        <v>517</v>
      </c>
    </row>
    <row r="49" spans="2:13" ht="27.75" customHeight="1">
      <c r="B49" s="1250"/>
      <c r="C49" s="1251"/>
      <c r="D49" s="106"/>
      <c r="E49" s="1254" t="s">
        <v>39</v>
      </c>
      <c r="F49" s="1254"/>
      <c r="G49" s="1254"/>
      <c r="H49" s="1255"/>
      <c r="I49" s="107" t="s">
        <v>517</v>
      </c>
      <c r="J49" s="108" t="s">
        <v>517</v>
      </c>
      <c r="K49" s="108" t="s">
        <v>517</v>
      </c>
      <c r="L49" s="108" t="s">
        <v>517</v>
      </c>
      <c r="M49" s="109" t="s">
        <v>517</v>
      </c>
    </row>
    <row r="50" spans="2:13" ht="27.75" customHeight="1">
      <c r="B50" s="1259" t="s">
        <v>40</v>
      </c>
      <c r="C50" s="1260"/>
      <c r="D50" s="112"/>
      <c r="E50" s="1254" t="s">
        <v>41</v>
      </c>
      <c r="F50" s="1254"/>
      <c r="G50" s="1254"/>
      <c r="H50" s="1255"/>
      <c r="I50" s="107">
        <v>5708</v>
      </c>
      <c r="J50" s="108">
        <v>5271</v>
      </c>
      <c r="K50" s="108">
        <v>4790</v>
      </c>
      <c r="L50" s="108">
        <v>5466</v>
      </c>
      <c r="M50" s="109">
        <v>7115</v>
      </c>
    </row>
    <row r="51" spans="2:13" ht="27.75" customHeight="1">
      <c r="B51" s="1248"/>
      <c r="C51" s="1249"/>
      <c r="D51" s="106"/>
      <c r="E51" s="1254" t="s">
        <v>42</v>
      </c>
      <c r="F51" s="1254"/>
      <c r="G51" s="1254"/>
      <c r="H51" s="1255"/>
      <c r="I51" s="107">
        <v>28895</v>
      </c>
      <c r="J51" s="108">
        <v>27782</v>
      </c>
      <c r="K51" s="108">
        <v>27516</v>
      </c>
      <c r="L51" s="108">
        <v>28418</v>
      </c>
      <c r="M51" s="109">
        <v>30679</v>
      </c>
    </row>
    <row r="52" spans="2:13" ht="27.75" customHeight="1">
      <c r="B52" s="1250"/>
      <c r="C52" s="1251"/>
      <c r="D52" s="106"/>
      <c r="E52" s="1254" t="s">
        <v>43</v>
      </c>
      <c r="F52" s="1254"/>
      <c r="G52" s="1254"/>
      <c r="H52" s="1255"/>
      <c r="I52" s="107">
        <v>120381</v>
      </c>
      <c r="J52" s="108">
        <v>118294</v>
      </c>
      <c r="K52" s="108">
        <v>118836</v>
      </c>
      <c r="L52" s="108">
        <v>119957</v>
      </c>
      <c r="M52" s="109">
        <v>122211</v>
      </c>
    </row>
    <row r="53" spans="2:13" ht="27.75" customHeight="1" thickBot="1">
      <c r="B53" s="1261" t="s">
        <v>44</v>
      </c>
      <c r="C53" s="1262"/>
      <c r="D53" s="113"/>
      <c r="E53" s="1263" t="s">
        <v>45</v>
      </c>
      <c r="F53" s="1263"/>
      <c r="G53" s="1263"/>
      <c r="H53" s="1264"/>
      <c r="I53" s="114">
        <v>109258</v>
      </c>
      <c r="J53" s="115">
        <v>106240</v>
      </c>
      <c r="K53" s="115">
        <v>101361</v>
      </c>
      <c r="L53" s="115">
        <v>91841</v>
      </c>
      <c r="M53" s="116">
        <v>82636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QjMCRTUZocfysPFL1ZEJGcnzirLanRGBXp1xbBAauXapddkI10AwfBwVswxAqnfIasdV0/KZmho//WOerin6g==" saltValue="ydArnbOFu1pypheUpbQp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273" t="s">
        <v>48</v>
      </c>
      <c r="D55" s="1273"/>
      <c r="E55" s="1274"/>
      <c r="F55" s="128">
        <v>1183</v>
      </c>
      <c r="G55" s="128">
        <v>1433</v>
      </c>
      <c r="H55" s="129">
        <v>2240</v>
      </c>
    </row>
    <row r="56" spans="2:8" ht="52.5" customHeight="1">
      <c r="B56" s="130"/>
      <c r="C56" s="1275" t="s">
        <v>49</v>
      </c>
      <c r="D56" s="1275"/>
      <c r="E56" s="1276"/>
      <c r="F56" s="131">
        <v>9</v>
      </c>
      <c r="G56" s="131">
        <v>15</v>
      </c>
      <c r="H56" s="132">
        <v>125</v>
      </c>
    </row>
    <row r="57" spans="2:8" ht="53.25" customHeight="1">
      <c r="B57" s="130"/>
      <c r="C57" s="1277" t="s">
        <v>50</v>
      </c>
      <c r="D57" s="1277"/>
      <c r="E57" s="1278"/>
      <c r="F57" s="133">
        <v>6197</v>
      </c>
      <c r="G57" s="133">
        <v>6168</v>
      </c>
      <c r="H57" s="134">
        <v>6299</v>
      </c>
    </row>
    <row r="58" spans="2:8" ht="45.75" customHeight="1">
      <c r="B58" s="135"/>
      <c r="C58" s="1265" t="s">
        <v>599</v>
      </c>
      <c r="D58" s="1266"/>
      <c r="E58" s="1267"/>
      <c r="F58" s="136">
        <v>4000</v>
      </c>
      <c r="G58" s="136">
        <v>4000</v>
      </c>
      <c r="H58" s="137">
        <v>4000</v>
      </c>
    </row>
    <row r="59" spans="2:8" ht="45.75" customHeight="1">
      <c r="B59" s="135"/>
      <c r="C59" s="1265" t="s">
        <v>600</v>
      </c>
      <c r="D59" s="1266"/>
      <c r="E59" s="1267"/>
      <c r="F59" s="136">
        <v>1841</v>
      </c>
      <c r="G59" s="136">
        <v>1815</v>
      </c>
      <c r="H59" s="137">
        <v>1827</v>
      </c>
    </row>
    <row r="60" spans="2:8" ht="45.75" customHeight="1">
      <c r="B60" s="135"/>
      <c r="C60" s="1265" t="s">
        <v>601</v>
      </c>
      <c r="D60" s="1266"/>
      <c r="E60" s="1267"/>
      <c r="F60" s="136">
        <v>225</v>
      </c>
      <c r="G60" s="136">
        <v>212</v>
      </c>
      <c r="H60" s="137">
        <v>209</v>
      </c>
    </row>
    <row r="61" spans="2:8" ht="45.75" customHeight="1">
      <c r="B61" s="135"/>
      <c r="C61" s="1265" t="s">
        <v>602</v>
      </c>
      <c r="D61" s="1266"/>
      <c r="E61" s="1267"/>
      <c r="F61" s="136">
        <v>30</v>
      </c>
      <c r="G61" s="136">
        <v>65</v>
      </c>
      <c r="H61" s="137">
        <v>97</v>
      </c>
    </row>
    <row r="62" spans="2:8" ht="45.75" customHeight="1" thickBot="1">
      <c r="B62" s="138"/>
      <c r="C62" s="1268" t="s">
        <v>603</v>
      </c>
      <c r="D62" s="1269"/>
      <c r="E62" s="1270"/>
      <c r="F62" s="139">
        <v>72</v>
      </c>
      <c r="G62" s="139">
        <v>47</v>
      </c>
      <c r="H62" s="140">
        <v>72</v>
      </c>
    </row>
    <row r="63" spans="2:8" ht="52.5" customHeight="1" thickBot="1">
      <c r="B63" s="141"/>
      <c r="C63" s="1271" t="s">
        <v>51</v>
      </c>
      <c r="D63" s="1271"/>
      <c r="E63" s="1272"/>
      <c r="F63" s="142">
        <v>7389</v>
      </c>
      <c r="G63" s="142">
        <v>7616</v>
      </c>
      <c r="H63" s="143">
        <v>8665</v>
      </c>
    </row>
    <row r="64" spans="2:8" ht="15" customHeight="1"/>
  </sheetData>
  <sheetProtection algorithmName="SHA-512" hashValue="RJChQ1LMcs4MYTWrFgyQaxp/FF7U0IFkUpwQstz29wO1LUrI8fjyEsNSb779V8pydiLcq5QN285MTNh02H+CLQ==" saltValue="Rv1Bpm0PdIRE39SFIAnz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26252</v>
      </c>
      <c r="E3" s="162"/>
      <c r="F3" s="163">
        <v>46395</v>
      </c>
      <c r="G3" s="164"/>
      <c r="H3" s="165"/>
    </row>
    <row r="4" spans="1:8">
      <c r="A4" s="166"/>
      <c r="B4" s="167"/>
      <c r="C4" s="168"/>
      <c r="D4" s="169">
        <v>13495</v>
      </c>
      <c r="E4" s="170"/>
      <c r="F4" s="171">
        <v>26304</v>
      </c>
      <c r="G4" s="172"/>
      <c r="H4" s="173"/>
    </row>
    <row r="5" spans="1:8">
      <c r="A5" s="154" t="s">
        <v>550</v>
      </c>
      <c r="B5" s="159"/>
      <c r="C5" s="160"/>
      <c r="D5" s="161">
        <v>22362</v>
      </c>
      <c r="E5" s="162"/>
      <c r="F5" s="163">
        <v>48088</v>
      </c>
      <c r="G5" s="164"/>
      <c r="H5" s="165"/>
    </row>
    <row r="6" spans="1:8">
      <c r="A6" s="166"/>
      <c r="B6" s="167"/>
      <c r="C6" s="168"/>
      <c r="D6" s="169">
        <v>12769</v>
      </c>
      <c r="E6" s="170"/>
      <c r="F6" s="171">
        <v>25183</v>
      </c>
      <c r="G6" s="172"/>
      <c r="H6" s="173"/>
    </row>
    <row r="7" spans="1:8">
      <c r="A7" s="154" t="s">
        <v>551</v>
      </c>
      <c r="B7" s="159"/>
      <c r="C7" s="160"/>
      <c r="D7" s="161">
        <v>27854</v>
      </c>
      <c r="E7" s="162"/>
      <c r="F7" s="163">
        <v>46457</v>
      </c>
      <c r="G7" s="164"/>
      <c r="H7" s="165"/>
    </row>
    <row r="8" spans="1:8">
      <c r="A8" s="166"/>
      <c r="B8" s="167"/>
      <c r="C8" s="168"/>
      <c r="D8" s="169">
        <v>13353</v>
      </c>
      <c r="E8" s="170"/>
      <c r="F8" s="171">
        <v>24020</v>
      </c>
      <c r="G8" s="172"/>
      <c r="H8" s="173"/>
    </row>
    <row r="9" spans="1:8">
      <c r="A9" s="154" t="s">
        <v>552</v>
      </c>
      <c r="B9" s="159"/>
      <c r="C9" s="160"/>
      <c r="D9" s="161">
        <v>33705</v>
      </c>
      <c r="E9" s="162"/>
      <c r="F9" s="163">
        <v>51849</v>
      </c>
      <c r="G9" s="164"/>
      <c r="H9" s="165"/>
    </row>
    <row r="10" spans="1:8">
      <c r="A10" s="166"/>
      <c r="B10" s="167"/>
      <c r="C10" s="168"/>
      <c r="D10" s="169">
        <v>14561</v>
      </c>
      <c r="E10" s="170"/>
      <c r="F10" s="171">
        <v>26326</v>
      </c>
      <c r="G10" s="172"/>
      <c r="H10" s="173"/>
    </row>
    <row r="11" spans="1:8">
      <c r="A11" s="154" t="s">
        <v>553</v>
      </c>
      <c r="B11" s="159"/>
      <c r="C11" s="160"/>
      <c r="D11" s="161">
        <v>60930</v>
      </c>
      <c r="E11" s="162"/>
      <c r="F11" s="163">
        <v>52191</v>
      </c>
      <c r="G11" s="164"/>
      <c r="H11" s="165"/>
    </row>
    <row r="12" spans="1:8">
      <c r="A12" s="166"/>
      <c r="B12" s="167"/>
      <c r="C12" s="174"/>
      <c r="D12" s="169">
        <v>28327</v>
      </c>
      <c r="E12" s="170"/>
      <c r="F12" s="171">
        <v>26807</v>
      </c>
      <c r="G12" s="172"/>
      <c r="H12" s="173"/>
    </row>
    <row r="13" spans="1:8">
      <c r="A13" s="154"/>
      <c r="B13" s="159"/>
      <c r="C13" s="175"/>
      <c r="D13" s="176">
        <v>34221</v>
      </c>
      <c r="E13" s="177"/>
      <c r="F13" s="178">
        <v>48996</v>
      </c>
      <c r="G13" s="179"/>
      <c r="H13" s="165"/>
    </row>
    <row r="14" spans="1:8">
      <c r="A14" s="166"/>
      <c r="B14" s="167"/>
      <c r="C14" s="168"/>
      <c r="D14" s="169">
        <v>16501</v>
      </c>
      <c r="E14" s="170"/>
      <c r="F14" s="171">
        <v>25728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0.56000000000000005</v>
      </c>
      <c r="C19" s="180">
        <f>ROUND(VALUE(SUBSTITUTE(実質収支比率等に係る経年分析!G$48,"▲","-")),2)</f>
        <v>0.6</v>
      </c>
      <c r="D19" s="180">
        <f>ROUND(VALUE(SUBSTITUTE(実質収支比率等に係る経年分析!H$48,"▲","-")),2)</f>
        <v>0.61</v>
      </c>
      <c r="E19" s="180">
        <f>ROUND(VALUE(SUBSTITUTE(実質収支比率等に係る経年分析!I$48,"▲","-")),2)</f>
        <v>0.78</v>
      </c>
      <c r="F19" s="180">
        <f>ROUND(VALUE(SUBSTITUTE(実質収支比率等に係る経年分析!J$48,"▲","-")),2)</f>
        <v>2.92</v>
      </c>
    </row>
    <row r="20" spans="1:11">
      <c r="A20" s="180" t="s">
        <v>55</v>
      </c>
      <c r="B20" s="180">
        <f>ROUND(VALUE(SUBSTITUTE(実質収支比率等に係る経年分析!F$47,"▲","-")),2)</f>
        <v>2.12</v>
      </c>
      <c r="C20" s="180">
        <f>ROUND(VALUE(SUBSTITUTE(実質収支比率等に係る経年分析!G$47,"▲","-")),2)</f>
        <v>2.0499999999999998</v>
      </c>
      <c r="D20" s="180">
        <f>ROUND(VALUE(SUBSTITUTE(実質収支比率等に係る経年分析!H$47,"▲","-")),2)</f>
        <v>1.56</v>
      </c>
      <c r="E20" s="180">
        <f>ROUND(VALUE(SUBSTITUTE(実質収支比率等に係る経年分析!I$47,"▲","-")),2)</f>
        <v>1.88</v>
      </c>
      <c r="F20" s="180">
        <f>ROUND(VALUE(SUBSTITUTE(実質収支比率等に係る経年分析!J$47,"▲","-")),2)</f>
        <v>2.86</v>
      </c>
    </row>
    <row r="21" spans="1:11">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-0.79</v>
      </c>
      <c r="E21" s="180">
        <f>IF(ISNUMBER(VALUE(SUBSTITUTE(実質収支比率等に係る経年分析!I$49,"▲","-"))),ROUND(VALUE(SUBSTITUTE(実質収支比率等に係る経年分析!I$49,"▲","-")),2),NA())</f>
        <v>0.17</v>
      </c>
      <c r="F21" s="180">
        <f>IF(ISNUMBER(VALUE(SUBSTITUTE(実質収支比率等に係る経年分析!J$49,"▲","-"))),ROUND(VALUE(SUBSTITUTE(実質収支比率等に係る経年分析!J$49,"▲","-")),2),NA())</f>
        <v>2.69</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0.11</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0.08</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8.0299999999999994</v>
      </c>
    </row>
    <row r="36" spans="1:16">
      <c r="A36" s="181" t="str">
        <f>IF(連結実質赤字比率に係る赤字・黒字の構成分析!C$34="",NA(),連結実質赤字比率に係る赤字・黒字の構成分析!C$34)</f>
        <v>住宅新築資金等貸付金特別会計</v>
      </c>
      <c r="B36" s="181">
        <f>IF(ROUND(VALUE(SUBSTITUTE(連結実質赤字比率に係る赤字・黒字の構成分析!F$34,"▲", "-")), 2) &lt; 0, ABS(ROUND(VALUE(SUBSTITUTE(連結実質赤字比率に係る赤字・黒字の構成分析!F$34,"▲", "-")), 2)), NA())</f>
        <v>0.73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0.72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0.71</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0.68</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12612</v>
      </c>
      <c r="E42" s="182"/>
      <c r="F42" s="182"/>
      <c r="G42" s="182">
        <f>'実質公債費比率（分子）の構造'!L$52</f>
        <v>12755</v>
      </c>
      <c r="H42" s="182"/>
      <c r="I42" s="182"/>
      <c r="J42" s="182">
        <f>'実質公債費比率（分子）の構造'!M$52</f>
        <v>13246</v>
      </c>
      <c r="K42" s="182"/>
      <c r="L42" s="182"/>
      <c r="M42" s="182">
        <f>'実質公債費比率（分子）の構造'!N$52</f>
        <v>12795</v>
      </c>
      <c r="N42" s="182"/>
      <c r="O42" s="182"/>
      <c r="P42" s="182">
        <f>'実質公債費比率（分子）の構造'!O$52</f>
        <v>12886</v>
      </c>
    </row>
    <row r="43" spans="1:16">
      <c r="A43" s="182" t="s">
        <v>64</v>
      </c>
      <c r="B43" s="182">
        <f>'実質公債費比率（分子）の構造'!K$51</f>
        <v>13</v>
      </c>
      <c r="C43" s="182"/>
      <c r="D43" s="182"/>
      <c r="E43" s="182">
        <f>'実質公債費比率（分子）の構造'!L$51</f>
        <v>9</v>
      </c>
      <c r="F43" s="182"/>
      <c r="G43" s="182"/>
      <c r="H43" s="182">
        <f>'実質公債費比率（分子）の構造'!M$51</f>
        <v>7</v>
      </c>
      <c r="I43" s="182"/>
      <c r="J43" s="182"/>
      <c r="K43" s="182">
        <f>'実質公債費比率（分子）の構造'!N$51</f>
        <v>8</v>
      </c>
      <c r="L43" s="182"/>
      <c r="M43" s="182"/>
      <c r="N43" s="182">
        <f>'実質公債費比率（分子）の構造'!O$51</f>
        <v>11</v>
      </c>
      <c r="O43" s="182"/>
      <c r="P43" s="182"/>
    </row>
    <row r="44" spans="1:16">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4</v>
      </c>
      <c r="L44" s="182"/>
      <c r="M44" s="182"/>
      <c r="N44" s="182">
        <f>'実質公債費比率（分子）の構造'!O$50</f>
        <v>4</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2131</v>
      </c>
      <c r="C46" s="182"/>
      <c r="D46" s="182"/>
      <c r="E46" s="182">
        <f>'実質公債費比率（分子）の構造'!L$48</f>
        <v>2024</v>
      </c>
      <c r="F46" s="182"/>
      <c r="G46" s="182"/>
      <c r="H46" s="182">
        <f>'実質公債費比率（分子）の構造'!M$48</f>
        <v>2060</v>
      </c>
      <c r="I46" s="182"/>
      <c r="J46" s="182"/>
      <c r="K46" s="182">
        <f>'実質公債費比率（分子）の構造'!N$48</f>
        <v>1774</v>
      </c>
      <c r="L46" s="182"/>
      <c r="M46" s="182"/>
      <c r="N46" s="182">
        <f>'実質公債費比率（分子）の構造'!O$48</f>
        <v>1367</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18921</v>
      </c>
      <c r="C49" s="182"/>
      <c r="D49" s="182"/>
      <c r="E49" s="182">
        <f>'実質公債費比率（分子）の構造'!L$45</f>
        <v>18571</v>
      </c>
      <c r="F49" s="182"/>
      <c r="G49" s="182"/>
      <c r="H49" s="182">
        <f>'実質公債費比率（分子）の構造'!M$45</f>
        <v>18566</v>
      </c>
      <c r="I49" s="182"/>
      <c r="J49" s="182"/>
      <c r="K49" s="182">
        <f>'実質公債費比率（分子）の構造'!N$45</f>
        <v>18105</v>
      </c>
      <c r="L49" s="182"/>
      <c r="M49" s="182"/>
      <c r="N49" s="182">
        <f>'実質公債費比率（分子）の構造'!O$45</f>
        <v>17972</v>
      </c>
      <c r="O49" s="182"/>
      <c r="P49" s="182"/>
    </row>
    <row r="50" spans="1:16">
      <c r="A50" s="182" t="s">
        <v>71</v>
      </c>
      <c r="B50" s="182" t="e">
        <f>NA()</f>
        <v>#N/A</v>
      </c>
      <c r="C50" s="182">
        <f>IF(ISNUMBER('実質公債費比率（分子）の構造'!K$53),'実質公債費比率（分子）の構造'!K$53,NA())</f>
        <v>8460</v>
      </c>
      <c r="D50" s="182" t="e">
        <f>NA()</f>
        <v>#N/A</v>
      </c>
      <c r="E50" s="182" t="e">
        <f>NA()</f>
        <v>#N/A</v>
      </c>
      <c r="F50" s="182">
        <f>IF(ISNUMBER('実質公債費比率（分子）の構造'!L$53),'実質公債費比率（分子）の構造'!L$53,NA())</f>
        <v>7856</v>
      </c>
      <c r="G50" s="182" t="e">
        <f>NA()</f>
        <v>#N/A</v>
      </c>
      <c r="H50" s="182" t="e">
        <f>NA()</f>
        <v>#N/A</v>
      </c>
      <c r="I50" s="182">
        <f>IF(ISNUMBER('実質公債費比率（分子）の構造'!M$53),'実質公債費比率（分子）の構造'!M$53,NA())</f>
        <v>7394</v>
      </c>
      <c r="J50" s="182" t="e">
        <f>NA()</f>
        <v>#N/A</v>
      </c>
      <c r="K50" s="182" t="e">
        <f>NA()</f>
        <v>#N/A</v>
      </c>
      <c r="L50" s="182">
        <f>IF(ISNUMBER('実質公債費比率（分子）の構造'!N$53),'実質公債費比率（分子）の構造'!N$53,NA())</f>
        <v>7096</v>
      </c>
      <c r="M50" s="182" t="e">
        <f>NA()</f>
        <v>#N/A</v>
      </c>
      <c r="N50" s="182" t="e">
        <f>NA()</f>
        <v>#N/A</v>
      </c>
      <c r="O50" s="182">
        <f>IF(ISNUMBER('実質公債費比率（分子）の構造'!O$53),'実質公債費比率（分子）の構造'!O$53,NA())</f>
        <v>6468</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120381</v>
      </c>
      <c r="E56" s="181"/>
      <c r="F56" s="181"/>
      <c r="G56" s="181">
        <f>'将来負担比率（分子）の構造'!J$52</f>
        <v>118294</v>
      </c>
      <c r="H56" s="181"/>
      <c r="I56" s="181"/>
      <c r="J56" s="181">
        <f>'将来負担比率（分子）の構造'!K$52</f>
        <v>118836</v>
      </c>
      <c r="K56" s="181"/>
      <c r="L56" s="181"/>
      <c r="M56" s="181">
        <f>'将来負担比率（分子）の構造'!L$52</f>
        <v>119957</v>
      </c>
      <c r="N56" s="181"/>
      <c r="O56" s="181"/>
      <c r="P56" s="181">
        <f>'将来負担比率（分子）の構造'!M$52</f>
        <v>122211</v>
      </c>
    </row>
    <row r="57" spans="1:16">
      <c r="A57" s="181" t="s">
        <v>42</v>
      </c>
      <c r="B57" s="181"/>
      <c r="C57" s="181"/>
      <c r="D57" s="181">
        <f>'将来負担比率（分子）の構造'!I$51</f>
        <v>28895</v>
      </c>
      <c r="E57" s="181"/>
      <c r="F57" s="181"/>
      <c r="G57" s="181">
        <f>'将来負担比率（分子）の構造'!J$51</f>
        <v>27782</v>
      </c>
      <c r="H57" s="181"/>
      <c r="I57" s="181"/>
      <c r="J57" s="181">
        <f>'将来負担比率（分子）の構造'!K$51</f>
        <v>27516</v>
      </c>
      <c r="K57" s="181"/>
      <c r="L57" s="181"/>
      <c r="M57" s="181">
        <f>'将来負担比率（分子）の構造'!L$51</f>
        <v>28418</v>
      </c>
      <c r="N57" s="181"/>
      <c r="O57" s="181"/>
      <c r="P57" s="181">
        <f>'将来負担比率（分子）の構造'!M$51</f>
        <v>30679</v>
      </c>
    </row>
    <row r="58" spans="1:16">
      <c r="A58" s="181" t="s">
        <v>41</v>
      </c>
      <c r="B58" s="181"/>
      <c r="C58" s="181"/>
      <c r="D58" s="181">
        <f>'将来負担比率（分子）の構造'!I$50</f>
        <v>5708</v>
      </c>
      <c r="E58" s="181"/>
      <c r="F58" s="181"/>
      <c r="G58" s="181">
        <f>'将来負担比率（分子）の構造'!J$50</f>
        <v>5271</v>
      </c>
      <c r="H58" s="181"/>
      <c r="I58" s="181"/>
      <c r="J58" s="181">
        <f>'将来負担比率（分子）の構造'!K$50</f>
        <v>4790</v>
      </c>
      <c r="K58" s="181"/>
      <c r="L58" s="181"/>
      <c r="M58" s="181">
        <f>'将来負担比率（分子）の構造'!L$50</f>
        <v>5466</v>
      </c>
      <c r="N58" s="181"/>
      <c r="O58" s="181"/>
      <c r="P58" s="181">
        <f>'将来負担比率（分子）の構造'!M$50</f>
        <v>7115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21416</v>
      </c>
      <c r="C62" s="181"/>
      <c r="D62" s="181"/>
      <c r="E62" s="181">
        <f>'将来負担比率（分子）の構造'!J$45</f>
        <v>19646</v>
      </c>
      <c r="F62" s="181"/>
      <c r="G62" s="181"/>
      <c r="H62" s="181">
        <f>'将来負担比率（分子）の構造'!K$45</f>
        <v>18655</v>
      </c>
      <c r="I62" s="181"/>
      <c r="J62" s="181"/>
      <c r="K62" s="181">
        <f>'将来負担比率（分子）の構造'!L$45</f>
        <v>18053</v>
      </c>
      <c r="L62" s="181"/>
      <c r="M62" s="181"/>
      <c r="N62" s="181">
        <f>'将来負担比率（分子）の構造'!M$45</f>
        <v>17108</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32475</v>
      </c>
      <c r="C64" s="181"/>
      <c r="D64" s="181"/>
      <c r="E64" s="181">
        <f>'将来負担比率（分子）の構造'!J$43</f>
        <v>31825</v>
      </c>
      <c r="F64" s="181"/>
      <c r="G64" s="181"/>
      <c r="H64" s="181">
        <f>'将来負担比率（分子）の構造'!K$43</f>
        <v>31342</v>
      </c>
      <c r="I64" s="181"/>
      <c r="J64" s="181"/>
      <c r="K64" s="181">
        <f>'将来負担比率（分子）の構造'!L$43</f>
        <v>28990</v>
      </c>
      <c r="L64" s="181"/>
      <c r="M64" s="181"/>
      <c r="N64" s="181">
        <f>'将来負担比率（分子）の構造'!M$43</f>
        <v>24477</v>
      </c>
      <c r="O64" s="181"/>
      <c r="P64" s="181"/>
    </row>
    <row r="65" spans="1:16">
      <c r="A65" s="181" t="s">
        <v>32</v>
      </c>
      <c r="B65" s="181">
        <f>'将来負担比率（分子）の構造'!I$42</f>
        <v>29</v>
      </c>
      <c r="C65" s="181"/>
      <c r="D65" s="181"/>
      <c r="E65" s="181">
        <f>'将来負担比率（分子）の構造'!J$42</f>
        <v>26</v>
      </c>
      <c r="F65" s="181"/>
      <c r="G65" s="181"/>
      <c r="H65" s="181">
        <f>'将来負担比率（分子）の構造'!K$42</f>
        <v>17</v>
      </c>
      <c r="I65" s="181"/>
      <c r="J65" s="181"/>
      <c r="K65" s="181">
        <f>'将来負担比率（分子）の構造'!L$42</f>
        <v>14</v>
      </c>
      <c r="L65" s="181"/>
      <c r="M65" s="181"/>
      <c r="N65" s="181">
        <f>'将来負担比率（分子）の構造'!M$42</f>
        <v>11</v>
      </c>
      <c r="O65" s="181"/>
      <c r="P65" s="181"/>
    </row>
    <row r="66" spans="1:16">
      <c r="A66" s="181" t="s">
        <v>31</v>
      </c>
      <c r="B66" s="181">
        <f>'将来負担比率（分子）の構造'!I$41</f>
        <v>210323</v>
      </c>
      <c r="C66" s="181"/>
      <c r="D66" s="181"/>
      <c r="E66" s="181">
        <f>'将来負担比率（分子）の構造'!J$41</f>
        <v>206090</v>
      </c>
      <c r="F66" s="181"/>
      <c r="G66" s="181"/>
      <c r="H66" s="181">
        <f>'将来負担比率（分子）の構造'!K$41</f>
        <v>202489</v>
      </c>
      <c r="I66" s="181"/>
      <c r="J66" s="181"/>
      <c r="K66" s="181">
        <f>'将来負担比率（分子）の構造'!L$41</f>
        <v>198626</v>
      </c>
      <c r="L66" s="181"/>
      <c r="M66" s="181"/>
      <c r="N66" s="181">
        <f>'将来負担比率（分子）の構造'!M$41</f>
        <v>201045</v>
      </c>
      <c r="O66" s="181"/>
      <c r="P66" s="181"/>
    </row>
    <row r="67" spans="1:16">
      <c r="A67" s="181" t="s">
        <v>75</v>
      </c>
      <c r="B67" s="181" t="e">
        <f>NA()</f>
        <v>#N/A</v>
      </c>
      <c r="C67" s="181">
        <f>IF(ISNUMBER('将来負担比率（分子）の構造'!I$53), IF('将来負担比率（分子）の構造'!I$53 &lt; 0, 0, '将来負担比率（分子）の構造'!I$53), NA())</f>
        <v>109258</v>
      </c>
      <c r="D67" s="181" t="e">
        <f>NA()</f>
        <v>#N/A</v>
      </c>
      <c r="E67" s="181" t="e">
        <f>NA()</f>
        <v>#N/A</v>
      </c>
      <c r="F67" s="181">
        <f>IF(ISNUMBER('将来負担比率（分子）の構造'!J$53), IF('将来負担比率（分子）の構造'!J$53 &lt; 0, 0, '将来負担比率（分子）の構造'!J$53), NA())</f>
        <v>106240</v>
      </c>
      <c r="G67" s="181" t="e">
        <f>NA()</f>
        <v>#N/A</v>
      </c>
      <c r="H67" s="181" t="e">
        <f>NA()</f>
        <v>#N/A</v>
      </c>
      <c r="I67" s="181">
        <f>IF(ISNUMBER('将来負担比率（分子）の構造'!K$53), IF('将来負担比率（分子）の構造'!K$53 &lt; 0, 0, '将来負担比率（分子）の構造'!K$53), NA())</f>
        <v>101361</v>
      </c>
      <c r="J67" s="181" t="e">
        <f>NA()</f>
        <v>#N/A</v>
      </c>
      <c r="K67" s="181" t="e">
        <f>NA()</f>
        <v>#N/A</v>
      </c>
      <c r="L67" s="181">
        <f>IF(ISNUMBER('将来負担比率（分子）の構造'!L$53), IF('将来負担比率（分子）の構造'!L$53 &lt; 0, 0, '将来負担比率（分子）の構造'!L$53), NA())</f>
        <v>91841</v>
      </c>
      <c r="M67" s="181" t="e">
        <f>NA()</f>
        <v>#N/A</v>
      </c>
      <c r="N67" s="181" t="e">
        <f>NA()</f>
        <v>#N/A</v>
      </c>
      <c r="O67" s="181">
        <f>IF(ISNUMBER('将来負担比率（分子）の構造'!M$53), IF('将来負担比率（分子）の構造'!M$53 &lt; 0, 0, '将来負担比率（分子）の構造'!M$53), NA())</f>
        <v>82636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1183</v>
      </c>
      <c r="C72" s="185">
        <f>基金残高に係る経年分析!G55</f>
        <v>1433</v>
      </c>
      <c r="D72" s="185">
        <f>基金残高に係る経年分析!H55</f>
        <v>2240</v>
      </c>
    </row>
    <row r="73" spans="1:16">
      <c r="A73" s="184" t="s">
        <v>78</v>
      </c>
      <c r="B73" s="185">
        <f>基金残高に係る経年分析!F56</f>
        <v>9</v>
      </c>
      <c r="C73" s="185">
        <f>基金残高に係る経年分析!G56</f>
        <v>15</v>
      </c>
      <c r="D73" s="185">
        <f>基金残高に係る経年分析!H56</f>
        <v>125</v>
      </c>
    </row>
    <row r="74" spans="1:16">
      <c r="A74" s="184" t="s">
        <v>79</v>
      </c>
      <c r="B74" s="185">
        <f>基金残高に係る経年分析!F57</f>
        <v>6197</v>
      </c>
      <c r="C74" s="185">
        <f>基金残高に係る経年分析!G57</f>
        <v>6168</v>
      </c>
      <c r="D74" s="185">
        <f>基金残高に係る経年分析!H57</f>
        <v>6299</v>
      </c>
    </row>
  </sheetData>
  <sheetProtection algorithmName="SHA-512" hashValue="dV32vf5hpUOV35NUXKtM9MW6RbrzTbiuH42K7QEcGmsZy7JVUrrtX1dvffD1fZQCdDUB2nkgfr7dk46m2DFB0g==" saltValue="P8ADIkj7QDG6/ObBExp9P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2" zoomScaleNormal="100" workbookViewId="0">
      <selection activeCell="A2" sqref="A2"/>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224</v>
      </c>
      <c r="C5" s="634"/>
      <c r="D5" s="634"/>
      <c r="E5" s="634"/>
      <c r="F5" s="634"/>
      <c r="G5" s="634"/>
      <c r="H5" s="634"/>
      <c r="I5" s="634"/>
      <c r="J5" s="634"/>
      <c r="K5" s="634"/>
      <c r="L5" s="634"/>
      <c r="M5" s="634"/>
      <c r="N5" s="634"/>
      <c r="O5" s="634"/>
      <c r="P5" s="634"/>
      <c r="Q5" s="635"/>
      <c r="R5" s="636">
        <v>51631312</v>
      </c>
      <c r="S5" s="637"/>
      <c r="T5" s="637"/>
      <c r="U5" s="637"/>
      <c r="V5" s="637"/>
      <c r="W5" s="637"/>
      <c r="X5" s="637"/>
      <c r="Y5" s="638"/>
      <c r="Z5" s="639">
        <v>28.2</v>
      </c>
      <c r="AA5" s="639"/>
      <c r="AB5" s="639"/>
      <c r="AC5" s="639"/>
      <c r="AD5" s="640">
        <v>48324786</v>
      </c>
      <c r="AE5" s="640"/>
      <c r="AF5" s="640"/>
      <c r="AG5" s="640"/>
      <c r="AH5" s="640"/>
      <c r="AI5" s="640"/>
      <c r="AJ5" s="640"/>
      <c r="AK5" s="640"/>
      <c r="AL5" s="641">
        <v>66</v>
      </c>
      <c r="AM5" s="642"/>
      <c r="AN5" s="642"/>
      <c r="AO5" s="643"/>
      <c r="AP5" s="633" t="s">
        <v>225</v>
      </c>
      <c r="AQ5" s="634"/>
      <c r="AR5" s="634"/>
      <c r="AS5" s="634"/>
      <c r="AT5" s="634"/>
      <c r="AU5" s="634"/>
      <c r="AV5" s="634"/>
      <c r="AW5" s="634"/>
      <c r="AX5" s="634"/>
      <c r="AY5" s="634"/>
      <c r="AZ5" s="634"/>
      <c r="BA5" s="634"/>
      <c r="BB5" s="634"/>
      <c r="BC5" s="634"/>
      <c r="BD5" s="634"/>
      <c r="BE5" s="634"/>
      <c r="BF5" s="635"/>
      <c r="BG5" s="647">
        <v>47318381</v>
      </c>
      <c r="BH5" s="648"/>
      <c r="BI5" s="648"/>
      <c r="BJ5" s="648"/>
      <c r="BK5" s="648"/>
      <c r="BL5" s="648"/>
      <c r="BM5" s="648"/>
      <c r="BN5" s="649"/>
      <c r="BO5" s="650">
        <v>91.6</v>
      </c>
      <c r="BP5" s="650"/>
      <c r="BQ5" s="650"/>
      <c r="BR5" s="650"/>
      <c r="BS5" s="651">
        <v>459299</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c r="B6" s="644" t="s">
        <v>229</v>
      </c>
      <c r="C6" s="645"/>
      <c r="D6" s="645"/>
      <c r="E6" s="645"/>
      <c r="F6" s="645"/>
      <c r="G6" s="645"/>
      <c r="H6" s="645"/>
      <c r="I6" s="645"/>
      <c r="J6" s="645"/>
      <c r="K6" s="645"/>
      <c r="L6" s="645"/>
      <c r="M6" s="645"/>
      <c r="N6" s="645"/>
      <c r="O6" s="645"/>
      <c r="P6" s="645"/>
      <c r="Q6" s="646"/>
      <c r="R6" s="647">
        <v>811994</v>
      </c>
      <c r="S6" s="648"/>
      <c r="T6" s="648"/>
      <c r="U6" s="648"/>
      <c r="V6" s="648"/>
      <c r="W6" s="648"/>
      <c r="X6" s="648"/>
      <c r="Y6" s="649"/>
      <c r="Z6" s="650">
        <v>0.4</v>
      </c>
      <c r="AA6" s="650"/>
      <c r="AB6" s="650"/>
      <c r="AC6" s="650"/>
      <c r="AD6" s="651">
        <v>811994</v>
      </c>
      <c r="AE6" s="651"/>
      <c r="AF6" s="651"/>
      <c r="AG6" s="651"/>
      <c r="AH6" s="651"/>
      <c r="AI6" s="651"/>
      <c r="AJ6" s="651"/>
      <c r="AK6" s="651"/>
      <c r="AL6" s="652">
        <v>1.1000000000000001</v>
      </c>
      <c r="AM6" s="653"/>
      <c r="AN6" s="653"/>
      <c r="AO6" s="654"/>
      <c r="AP6" s="644" t="s">
        <v>230</v>
      </c>
      <c r="AQ6" s="645"/>
      <c r="AR6" s="645"/>
      <c r="AS6" s="645"/>
      <c r="AT6" s="645"/>
      <c r="AU6" s="645"/>
      <c r="AV6" s="645"/>
      <c r="AW6" s="645"/>
      <c r="AX6" s="645"/>
      <c r="AY6" s="645"/>
      <c r="AZ6" s="645"/>
      <c r="BA6" s="645"/>
      <c r="BB6" s="645"/>
      <c r="BC6" s="645"/>
      <c r="BD6" s="645"/>
      <c r="BE6" s="645"/>
      <c r="BF6" s="646"/>
      <c r="BG6" s="647">
        <v>47318381</v>
      </c>
      <c r="BH6" s="648"/>
      <c r="BI6" s="648"/>
      <c r="BJ6" s="648"/>
      <c r="BK6" s="648"/>
      <c r="BL6" s="648"/>
      <c r="BM6" s="648"/>
      <c r="BN6" s="649"/>
      <c r="BO6" s="650">
        <v>91.6</v>
      </c>
      <c r="BP6" s="650"/>
      <c r="BQ6" s="650"/>
      <c r="BR6" s="650"/>
      <c r="BS6" s="651">
        <v>459299</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632625</v>
      </c>
      <c r="CS6" s="648"/>
      <c r="CT6" s="648"/>
      <c r="CU6" s="648"/>
      <c r="CV6" s="648"/>
      <c r="CW6" s="648"/>
      <c r="CX6" s="648"/>
      <c r="CY6" s="649"/>
      <c r="CZ6" s="641">
        <v>0.4</v>
      </c>
      <c r="DA6" s="642"/>
      <c r="DB6" s="642"/>
      <c r="DC6" s="661"/>
      <c r="DD6" s="656" t="s">
        <v>130</v>
      </c>
      <c r="DE6" s="648"/>
      <c r="DF6" s="648"/>
      <c r="DG6" s="648"/>
      <c r="DH6" s="648"/>
      <c r="DI6" s="648"/>
      <c r="DJ6" s="648"/>
      <c r="DK6" s="648"/>
      <c r="DL6" s="648"/>
      <c r="DM6" s="648"/>
      <c r="DN6" s="648"/>
      <c r="DO6" s="648"/>
      <c r="DP6" s="649"/>
      <c r="DQ6" s="656">
        <v>632625</v>
      </c>
      <c r="DR6" s="648"/>
      <c r="DS6" s="648"/>
      <c r="DT6" s="648"/>
      <c r="DU6" s="648"/>
      <c r="DV6" s="648"/>
      <c r="DW6" s="648"/>
      <c r="DX6" s="648"/>
      <c r="DY6" s="648"/>
      <c r="DZ6" s="648"/>
      <c r="EA6" s="648"/>
      <c r="EB6" s="648"/>
      <c r="EC6" s="657"/>
    </row>
    <row r="7" spans="2:143" ht="11.25" customHeight="1">
      <c r="B7" s="644" t="s">
        <v>232</v>
      </c>
      <c r="C7" s="645"/>
      <c r="D7" s="645"/>
      <c r="E7" s="645"/>
      <c r="F7" s="645"/>
      <c r="G7" s="645"/>
      <c r="H7" s="645"/>
      <c r="I7" s="645"/>
      <c r="J7" s="645"/>
      <c r="K7" s="645"/>
      <c r="L7" s="645"/>
      <c r="M7" s="645"/>
      <c r="N7" s="645"/>
      <c r="O7" s="645"/>
      <c r="P7" s="645"/>
      <c r="Q7" s="646"/>
      <c r="R7" s="647">
        <v>93519</v>
      </c>
      <c r="S7" s="648"/>
      <c r="T7" s="648"/>
      <c r="U7" s="648"/>
      <c r="V7" s="648"/>
      <c r="W7" s="648"/>
      <c r="X7" s="648"/>
      <c r="Y7" s="649"/>
      <c r="Z7" s="650">
        <v>0.1</v>
      </c>
      <c r="AA7" s="650"/>
      <c r="AB7" s="650"/>
      <c r="AC7" s="650"/>
      <c r="AD7" s="651">
        <v>93519</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25409661</v>
      </c>
      <c r="BH7" s="648"/>
      <c r="BI7" s="648"/>
      <c r="BJ7" s="648"/>
      <c r="BK7" s="648"/>
      <c r="BL7" s="648"/>
      <c r="BM7" s="648"/>
      <c r="BN7" s="649"/>
      <c r="BO7" s="650">
        <v>49.2</v>
      </c>
      <c r="BP7" s="650"/>
      <c r="BQ7" s="650"/>
      <c r="BR7" s="650"/>
      <c r="BS7" s="651">
        <v>459299</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51476940</v>
      </c>
      <c r="CS7" s="648"/>
      <c r="CT7" s="648"/>
      <c r="CU7" s="648"/>
      <c r="CV7" s="648"/>
      <c r="CW7" s="648"/>
      <c r="CX7" s="648"/>
      <c r="CY7" s="649"/>
      <c r="CZ7" s="650">
        <v>28.5</v>
      </c>
      <c r="DA7" s="650"/>
      <c r="DB7" s="650"/>
      <c r="DC7" s="650"/>
      <c r="DD7" s="656">
        <v>3245762</v>
      </c>
      <c r="DE7" s="648"/>
      <c r="DF7" s="648"/>
      <c r="DG7" s="648"/>
      <c r="DH7" s="648"/>
      <c r="DI7" s="648"/>
      <c r="DJ7" s="648"/>
      <c r="DK7" s="648"/>
      <c r="DL7" s="648"/>
      <c r="DM7" s="648"/>
      <c r="DN7" s="648"/>
      <c r="DO7" s="648"/>
      <c r="DP7" s="649"/>
      <c r="DQ7" s="656">
        <v>11218248</v>
      </c>
      <c r="DR7" s="648"/>
      <c r="DS7" s="648"/>
      <c r="DT7" s="648"/>
      <c r="DU7" s="648"/>
      <c r="DV7" s="648"/>
      <c r="DW7" s="648"/>
      <c r="DX7" s="648"/>
      <c r="DY7" s="648"/>
      <c r="DZ7" s="648"/>
      <c r="EA7" s="648"/>
      <c r="EB7" s="648"/>
      <c r="EC7" s="657"/>
    </row>
    <row r="8" spans="2:143" ht="11.25" customHeight="1">
      <c r="B8" s="644" t="s">
        <v>235</v>
      </c>
      <c r="C8" s="645"/>
      <c r="D8" s="645"/>
      <c r="E8" s="645"/>
      <c r="F8" s="645"/>
      <c r="G8" s="645"/>
      <c r="H8" s="645"/>
      <c r="I8" s="645"/>
      <c r="J8" s="645"/>
      <c r="K8" s="645"/>
      <c r="L8" s="645"/>
      <c r="M8" s="645"/>
      <c r="N8" s="645"/>
      <c r="O8" s="645"/>
      <c r="P8" s="645"/>
      <c r="Q8" s="646"/>
      <c r="R8" s="647">
        <v>485030</v>
      </c>
      <c r="S8" s="648"/>
      <c r="T8" s="648"/>
      <c r="U8" s="648"/>
      <c r="V8" s="648"/>
      <c r="W8" s="648"/>
      <c r="X8" s="648"/>
      <c r="Y8" s="649"/>
      <c r="Z8" s="650">
        <v>0.3</v>
      </c>
      <c r="AA8" s="650"/>
      <c r="AB8" s="650"/>
      <c r="AC8" s="650"/>
      <c r="AD8" s="651">
        <v>485030</v>
      </c>
      <c r="AE8" s="651"/>
      <c r="AF8" s="651"/>
      <c r="AG8" s="651"/>
      <c r="AH8" s="651"/>
      <c r="AI8" s="651"/>
      <c r="AJ8" s="651"/>
      <c r="AK8" s="651"/>
      <c r="AL8" s="652">
        <v>0.7</v>
      </c>
      <c r="AM8" s="653"/>
      <c r="AN8" s="653"/>
      <c r="AO8" s="654"/>
      <c r="AP8" s="644" t="s">
        <v>236</v>
      </c>
      <c r="AQ8" s="645"/>
      <c r="AR8" s="645"/>
      <c r="AS8" s="645"/>
      <c r="AT8" s="645"/>
      <c r="AU8" s="645"/>
      <c r="AV8" s="645"/>
      <c r="AW8" s="645"/>
      <c r="AX8" s="645"/>
      <c r="AY8" s="645"/>
      <c r="AZ8" s="645"/>
      <c r="BA8" s="645"/>
      <c r="BB8" s="645"/>
      <c r="BC8" s="645"/>
      <c r="BD8" s="645"/>
      <c r="BE8" s="645"/>
      <c r="BF8" s="646"/>
      <c r="BG8" s="647">
        <v>596165</v>
      </c>
      <c r="BH8" s="648"/>
      <c r="BI8" s="648"/>
      <c r="BJ8" s="648"/>
      <c r="BK8" s="648"/>
      <c r="BL8" s="648"/>
      <c r="BM8" s="648"/>
      <c r="BN8" s="649"/>
      <c r="BO8" s="650">
        <v>1.2</v>
      </c>
      <c r="BP8" s="650"/>
      <c r="BQ8" s="650"/>
      <c r="BR8" s="650"/>
      <c r="BS8" s="656" t="s">
        <v>237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60285369</v>
      </c>
      <c r="CS8" s="648"/>
      <c r="CT8" s="648"/>
      <c r="CU8" s="648"/>
      <c r="CV8" s="648"/>
      <c r="CW8" s="648"/>
      <c r="CX8" s="648"/>
      <c r="CY8" s="649"/>
      <c r="CZ8" s="650">
        <v>33.4</v>
      </c>
      <c r="DA8" s="650"/>
      <c r="DB8" s="650"/>
      <c r="DC8" s="650"/>
      <c r="DD8" s="656">
        <v>1131597</v>
      </c>
      <c r="DE8" s="648"/>
      <c r="DF8" s="648"/>
      <c r="DG8" s="648"/>
      <c r="DH8" s="648"/>
      <c r="DI8" s="648"/>
      <c r="DJ8" s="648"/>
      <c r="DK8" s="648"/>
      <c r="DL8" s="648"/>
      <c r="DM8" s="648"/>
      <c r="DN8" s="648"/>
      <c r="DO8" s="648"/>
      <c r="DP8" s="649"/>
      <c r="DQ8" s="656">
        <v>26701381</v>
      </c>
      <c r="DR8" s="648"/>
      <c r="DS8" s="648"/>
      <c r="DT8" s="648"/>
      <c r="DU8" s="648"/>
      <c r="DV8" s="648"/>
      <c r="DW8" s="648"/>
      <c r="DX8" s="648"/>
      <c r="DY8" s="648"/>
      <c r="DZ8" s="648"/>
      <c r="EA8" s="648"/>
      <c r="EB8" s="648"/>
      <c r="EC8" s="657"/>
    </row>
    <row r="9" spans="2:143" ht="11.25" customHeight="1">
      <c r="B9" s="644" t="s">
        <v>239</v>
      </c>
      <c r="C9" s="645"/>
      <c r="D9" s="645"/>
      <c r="E9" s="645"/>
      <c r="F9" s="645"/>
      <c r="G9" s="645"/>
      <c r="H9" s="645"/>
      <c r="I9" s="645"/>
      <c r="J9" s="645"/>
      <c r="K9" s="645"/>
      <c r="L9" s="645"/>
      <c r="M9" s="645"/>
      <c r="N9" s="645"/>
      <c r="O9" s="645"/>
      <c r="P9" s="645"/>
      <c r="Q9" s="646"/>
      <c r="R9" s="647">
        <v>534325</v>
      </c>
      <c r="S9" s="648"/>
      <c r="T9" s="648"/>
      <c r="U9" s="648"/>
      <c r="V9" s="648"/>
      <c r="W9" s="648"/>
      <c r="X9" s="648"/>
      <c r="Y9" s="649"/>
      <c r="Z9" s="650">
        <v>0.3</v>
      </c>
      <c r="AA9" s="650"/>
      <c r="AB9" s="650"/>
      <c r="AC9" s="650"/>
      <c r="AD9" s="651">
        <v>534325</v>
      </c>
      <c r="AE9" s="651"/>
      <c r="AF9" s="651"/>
      <c r="AG9" s="651"/>
      <c r="AH9" s="651"/>
      <c r="AI9" s="651"/>
      <c r="AJ9" s="651"/>
      <c r="AK9" s="651"/>
      <c r="AL9" s="652">
        <v>0.7</v>
      </c>
      <c r="AM9" s="653"/>
      <c r="AN9" s="653"/>
      <c r="AO9" s="654"/>
      <c r="AP9" s="644" t="s">
        <v>240</v>
      </c>
      <c r="AQ9" s="645"/>
      <c r="AR9" s="645"/>
      <c r="AS9" s="645"/>
      <c r="AT9" s="645"/>
      <c r="AU9" s="645"/>
      <c r="AV9" s="645"/>
      <c r="AW9" s="645"/>
      <c r="AX9" s="645"/>
      <c r="AY9" s="645"/>
      <c r="AZ9" s="645"/>
      <c r="BA9" s="645"/>
      <c r="BB9" s="645"/>
      <c r="BC9" s="645"/>
      <c r="BD9" s="645"/>
      <c r="BE9" s="645"/>
      <c r="BF9" s="646"/>
      <c r="BG9" s="647">
        <v>21947947</v>
      </c>
      <c r="BH9" s="648"/>
      <c r="BI9" s="648"/>
      <c r="BJ9" s="648"/>
      <c r="BK9" s="648"/>
      <c r="BL9" s="648"/>
      <c r="BM9" s="648"/>
      <c r="BN9" s="649"/>
      <c r="BO9" s="650">
        <v>42.5</v>
      </c>
      <c r="BP9" s="650"/>
      <c r="BQ9" s="650"/>
      <c r="BR9" s="650"/>
      <c r="BS9" s="656" t="s">
        <v>138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12215232</v>
      </c>
      <c r="CS9" s="648"/>
      <c r="CT9" s="648"/>
      <c r="CU9" s="648"/>
      <c r="CV9" s="648"/>
      <c r="CW9" s="648"/>
      <c r="CX9" s="648"/>
      <c r="CY9" s="649"/>
      <c r="CZ9" s="650">
        <v>6.8</v>
      </c>
      <c r="DA9" s="650"/>
      <c r="DB9" s="650"/>
      <c r="DC9" s="650"/>
      <c r="DD9" s="656">
        <v>2089203</v>
      </c>
      <c r="DE9" s="648"/>
      <c r="DF9" s="648"/>
      <c r="DG9" s="648"/>
      <c r="DH9" s="648"/>
      <c r="DI9" s="648"/>
      <c r="DJ9" s="648"/>
      <c r="DK9" s="648"/>
      <c r="DL9" s="648"/>
      <c r="DM9" s="648"/>
      <c r="DN9" s="648"/>
      <c r="DO9" s="648"/>
      <c r="DP9" s="649"/>
      <c r="DQ9" s="656">
        <v>8848348</v>
      </c>
      <c r="DR9" s="648"/>
      <c r="DS9" s="648"/>
      <c r="DT9" s="648"/>
      <c r="DU9" s="648"/>
      <c r="DV9" s="648"/>
      <c r="DW9" s="648"/>
      <c r="DX9" s="648"/>
      <c r="DY9" s="648"/>
      <c r="DZ9" s="648"/>
      <c r="EA9" s="648"/>
      <c r="EB9" s="648"/>
      <c r="EC9" s="657"/>
    </row>
    <row r="10" spans="2:143" ht="11.25" customHeight="1">
      <c r="B10" s="644" t="s">
        <v>242</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237</v>
      </c>
      <c r="AA10" s="650"/>
      <c r="AB10" s="650"/>
      <c r="AC10" s="650"/>
      <c r="AD10" s="651" t="s">
        <v>130</v>
      </c>
      <c r="AE10" s="651"/>
      <c r="AF10" s="651"/>
      <c r="AG10" s="651"/>
      <c r="AH10" s="651"/>
      <c r="AI10" s="651"/>
      <c r="AJ10" s="651"/>
      <c r="AK10" s="651"/>
      <c r="AL10" s="652" t="s">
        <v>237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865276</v>
      </c>
      <c r="BH10" s="648"/>
      <c r="BI10" s="648"/>
      <c r="BJ10" s="648"/>
      <c r="BK10" s="648"/>
      <c r="BL10" s="648"/>
      <c r="BM10" s="648"/>
      <c r="BN10" s="649"/>
      <c r="BO10" s="650">
        <v>1.7</v>
      </c>
      <c r="BP10" s="650"/>
      <c r="BQ10" s="650"/>
      <c r="BR10" s="650"/>
      <c r="BS10" s="656" t="s">
        <v>237</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118892</v>
      </c>
      <c r="CS10" s="648"/>
      <c r="CT10" s="648"/>
      <c r="CU10" s="648"/>
      <c r="CV10" s="648"/>
      <c r="CW10" s="648"/>
      <c r="CX10" s="648"/>
      <c r="CY10" s="649"/>
      <c r="CZ10" s="650">
        <v>0.1</v>
      </c>
      <c r="DA10" s="650"/>
      <c r="DB10" s="650"/>
      <c r="DC10" s="650"/>
      <c r="DD10" s="656" t="s">
        <v>130</v>
      </c>
      <c r="DE10" s="648"/>
      <c r="DF10" s="648"/>
      <c r="DG10" s="648"/>
      <c r="DH10" s="648"/>
      <c r="DI10" s="648"/>
      <c r="DJ10" s="648"/>
      <c r="DK10" s="648"/>
      <c r="DL10" s="648"/>
      <c r="DM10" s="648"/>
      <c r="DN10" s="648"/>
      <c r="DO10" s="648"/>
      <c r="DP10" s="649"/>
      <c r="DQ10" s="656">
        <v>112259</v>
      </c>
      <c r="DR10" s="648"/>
      <c r="DS10" s="648"/>
      <c r="DT10" s="648"/>
      <c r="DU10" s="648"/>
      <c r="DV10" s="648"/>
      <c r="DW10" s="648"/>
      <c r="DX10" s="648"/>
      <c r="DY10" s="648"/>
      <c r="DZ10" s="648"/>
      <c r="EA10" s="648"/>
      <c r="EB10" s="648"/>
      <c r="EC10" s="657"/>
    </row>
    <row r="11" spans="2:143" ht="11.25" customHeight="1">
      <c r="B11" s="644" t="s">
        <v>245</v>
      </c>
      <c r="C11" s="645"/>
      <c r="D11" s="645"/>
      <c r="E11" s="645"/>
      <c r="F11" s="645"/>
      <c r="G11" s="645"/>
      <c r="H11" s="645"/>
      <c r="I11" s="645"/>
      <c r="J11" s="645"/>
      <c r="K11" s="645"/>
      <c r="L11" s="645"/>
      <c r="M11" s="645"/>
      <c r="N11" s="645"/>
      <c r="O11" s="645"/>
      <c r="P11" s="645"/>
      <c r="Q11" s="646"/>
      <c r="R11" s="647">
        <v>6984288</v>
      </c>
      <c r="S11" s="648"/>
      <c r="T11" s="648"/>
      <c r="U11" s="648"/>
      <c r="V11" s="648"/>
      <c r="W11" s="648"/>
      <c r="X11" s="648"/>
      <c r="Y11" s="649"/>
      <c r="Z11" s="652">
        <v>3.8</v>
      </c>
      <c r="AA11" s="653"/>
      <c r="AB11" s="653"/>
      <c r="AC11" s="665"/>
      <c r="AD11" s="656">
        <v>6984288</v>
      </c>
      <c r="AE11" s="648"/>
      <c r="AF11" s="648"/>
      <c r="AG11" s="648"/>
      <c r="AH11" s="648"/>
      <c r="AI11" s="648"/>
      <c r="AJ11" s="648"/>
      <c r="AK11" s="649"/>
      <c r="AL11" s="652">
        <v>9.5</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2000273</v>
      </c>
      <c r="BH11" s="648"/>
      <c r="BI11" s="648"/>
      <c r="BJ11" s="648"/>
      <c r="BK11" s="648"/>
      <c r="BL11" s="648"/>
      <c r="BM11" s="648"/>
      <c r="BN11" s="649"/>
      <c r="BO11" s="650">
        <v>3.9</v>
      </c>
      <c r="BP11" s="650"/>
      <c r="BQ11" s="650"/>
      <c r="BR11" s="650"/>
      <c r="BS11" s="656">
        <v>459299</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737077</v>
      </c>
      <c r="CS11" s="648"/>
      <c r="CT11" s="648"/>
      <c r="CU11" s="648"/>
      <c r="CV11" s="648"/>
      <c r="CW11" s="648"/>
      <c r="CX11" s="648"/>
      <c r="CY11" s="649"/>
      <c r="CZ11" s="650">
        <v>0.4</v>
      </c>
      <c r="DA11" s="650"/>
      <c r="DB11" s="650"/>
      <c r="DC11" s="650"/>
      <c r="DD11" s="656">
        <v>374032</v>
      </c>
      <c r="DE11" s="648"/>
      <c r="DF11" s="648"/>
      <c r="DG11" s="648"/>
      <c r="DH11" s="648"/>
      <c r="DI11" s="648"/>
      <c r="DJ11" s="648"/>
      <c r="DK11" s="648"/>
      <c r="DL11" s="648"/>
      <c r="DM11" s="648"/>
      <c r="DN11" s="648"/>
      <c r="DO11" s="648"/>
      <c r="DP11" s="649"/>
      <c r="DQ11" s="656">
        <v>323233</v>
      </c>
      <c r="DR11" s="648"/>
      <c r="DS11" s="648"/>
      <c r="DT11" s="648"/>
      <c r="DU11" s="648"/>
      <c r="DV11" s="648"/>
      <c r="DW11" s="648"/>
      <c r="DX11" s="648"/>
      <c r="DY11" s="648"/>
      <c r="DZ11" s="648"/>
      <c r="EA11" s="648"/>
      <c r="EB11" s="648"/>
      <c r="EC11" s="657"/>
    </row>
    <row r="12" spans="2:143" ht="11.25" customHeight="1">
      <c r="B12" s="644" t="s">
        <v>248</v>
      </c>
      <c r="C12" s="645"/>
      <c r="D12" s="645"/>
      <c r="E12" s="645"/>
      <c r="F12" s="645"/>
      <c r="G12" s="645"/>
      <c r="H12" s="645"/>
      <c r="I12" s="645"/>
      <c r="J12" s="645"/>
      <c r="K12" s="645"/>
      <c r="L12" s="645"/>
      <c r="M12" s="645"/>
      <c r="N12" s="645"/>
      <c r="O12" s="645"/>
      <c r="P12" s="645"/>
      <c r="Q12" s="646"/>
      <c r="R12" s="647">
        <v>245048</v>
      </c>
      <c r="S12" s="648"/>
      <c r="T12" s="648"/>
      <c r="U12" s="648"/>
      <c r="V12" s="648"/>
      <c r="W12" s="648"/>
      <c r="X12" s="648"/>
      <c r="Y12" s="649"/>
      <c r="Z12" s="650">
        <v>0.1</v>
      </c>
      <c r="AA12" s="650"/>
      <c r="AB12" s="650"/>
      <c r="AC12" s="650"/>
      <c r="AD12" s="651">
        <v>245048</v>
      </c>
      <c r="AE12" s="651"/>
      <c r="AF12" s="651"/>
      <c r="AG12" s="651"/>
      <c r="AH12" s="651"/>
      <c r="AI12" s="651"/>
      <c r="AJ12" s="651"/>
      <c r="AK12" s="651"/>
      <c r="AL12" s="652">
        <v>0.3</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19615078</v>
      </c>
      <c r="BH12" s="648"/>
      <c r="BI12" s="648"/>
      <c r="BJ12" s="648"/>
      <c r="BK12" s="648"/>
      <c r="BL12" s="648"/>
      <c r="BM12" s="648"/>
      <c r="BN12" s="649"/>
      <c r="BO12" s="650">
        <v>38</v>
      </c>
      <c r="BP12" s="650"/>
      <c r="BQ12" s="650"/>
      <c r="BR12" s="650"/>
      <c r="BS12" s="656" t="s">
        <v>237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3411486</v>
      </c>
      <c r="CS12" s="648"/>
      <c r="CT12" s="648"/>
      <c r="CU12" s="648"/>
      <c r="CV12" s="648"/>
      <c r="CW12" s="648"/>
      <c r="CX12" s="648"/>
      <c r="CY12" s="649"/>
      <c r="CZ12" s="650">
        <v>1.9</v>
      </c>
      <c r="DA12" s="650"/>
      <c r="DB12" s="650"/>
      <c r="DC12" s="650"/>
      <c r="DD12" s="656">
        <v>41375</v>
      </c>
      <c r="DE12" s="648"/>
      <c r="DF12" s="648"/>
      <c r="DG12" s="648"/>
      <c r="DH12" s="648"/>
      <c r="DI12" s="648"/>
      <c r="DJ12" s="648"/>
      <c r="DK12" s="648"/>
      <c r="DL12" s="648"/>
      <c r="DM12" s="648"/>
      <c r="DN12" s="648"/>
      <c r="DO12" s="648"/>
      <c r="DP12" s="649"/>
      <c r="DQ12" s="656">
        <v>2139720</v>
      </c>
      <c r="DR12" s="648"/>
      <c r="DS12" s="648"/>
      <c r="DT12" s="648"/>
      <c r="DU12" s="648"/>
      <c r="DV12" s="648"/>
      <c r="DW12" s="648"/>
      <c r="DX12" s="648"/>
      <c r="DY12" s="648"/>
      <c r="DZ12" s="648"/>
      <c r="EA12" s="648"/>
      <c r="EB12" s="648"/>
      <c r="EC12" s="657"/>
    </row>
    <row r="13" spans="2:143" ht="11.25" customHeight="1">
      <c r="B13" s="644" t="s">
        <v>251</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130</v>
      </c>
      <c r="AA13" s="650"/>
      <c r="AB13" s="650"/>
      <c r="AC13" s="650"/>
      <c r="AD13" s="651" t="s">
        <v>237</v>
      </c>
      <c r="AE13" s="651"/>
      <c r="AF13" s="651"/>
      <c r="AG13" s="651"/>
      <c r="AH13" s="651"/>
      <c r="AI13" s="651"/>
      <c r="AJ13" s="651"/>
      <c r="AK13" s="651"/>
      <c r="AL13" s="652" t="s">
        <v>130</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19562315</v>
      </c>
      <c r="BH13" s="648"/>
      <c r="BI13" s="648"/>
      <c r="BJ13" s="648"/>
      <c r="BK13" s="648"/>
      <c r="BL13" s="648"/>
      <c r="BM13" s="648"/>
      <c r="BN13" s="649"/>
      <c r="BO13" s="650">
        <v>37.9</v>
      </c>
      <c r="BP13" s="650"/>
      <c r="BQ13" s="650"/>
      <c r="BR13" s="650"/>
      <c r="BS13" s="656" t="s">
        <v>130</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14351251</v>
      </c>
      <c r="CS13" s="648"/>
      <c r="CT13" s="648"/>
      <c r="CU13" s="648"/>
      <c r="CV13" s="648"/>
      <c r="CW13" s="648"/>
      <c r="CX13" s="648"/>
      <c r="CY13" s="649"/>
      <c r="CZ13" s="650">
        <v>8</v>
      </c>
      <c r="DA13" s="650"/>
      <c r="DB13" s="650"/>
      <c r="DC13" s="650"/>
      <c r="DD13" s="656">
        <v>10153453</v>
      </c>
      <c r="DE13" s="648"/>
      <c r="DF13" s="648"/>
      <c r="DG13" s="648"/>
      <c r="DH13" s="648"/>
      <c r="DI13" s="648"/>
      <c r="DJ13" s="648"/>
      <c r="DK13" s="648"/>
      <c r="DL13" s="648"/>
      <c r="DM13" s="648"/>
      <c r="DN13" s="648"/>
      <c r="DO13" s="648"/>
      <c r="DP13" s="649"/>
      <c r="DQ13" s="656">
        <v>5112003</v>
      </c>
      <c r="DR13" s="648"/>
      <c r="DS13" s="648"/>
      <c r="DT13" s="648"/>
      <c r="DU13" s="648"/>
      <c r="DV13" s="648"/>
      <c r="DW13" s="648"/>
      <c r="DX13" s="648"/>
      <c r="DY13" s="648"/>
      <c r="DZ13" s="648"/>
      <c r="EA13" s="648"/>
      <c r="EB13" s="648"/>
      <c r="EC13" s="657"/>
    </row>
    <row r="14" spans="2:143" ht="11.25" customHeight="1">
      <c r="B14" s="644" t="s">
        <v>254</v>
      </c>
      <c r="C14" s="645"/>
      <c r="D14" s="645"/>
      <c r="E14" s="645"/>
      <c r="F14" s="645"/>
      <c r="G14" s="645"/>
      <c r="H14" s="645"/>
      <c r="I14" s="645"/>
      <c r="J14" s="645"/>
      <c r="K14" s="645"/>
      <c r="L14" s="645"/>
      <c r="M14" s="645"/>
      <c r="N14" s="645"/>
      <c r="O14" s="645"/>
      <c r="P14" s="645"/>
      <c r="Q14" s="646"/>
      <c r="R14" s="647" t="s">
        <v>130</v>
      </c>
      <c r="S14" s="648"/>
      <c r="T14" s="648"/>
      <c r="U14" s="648"/>
      <c r="V14" s="648"/>
      <c r="W14" s="648"/>
      <c r="X14" s="648"/>
      <c r="Y14" s="649"/>
      <c r="Z14" s="650" t="s">
        <v>237</v>
      </c>
      <c r="AA14" s="650"/>
      <c r="AB14" s="650"/>
      <c r="AC14" s="650"/>
      <c r="AD14" s="651" t="s">
        <v>130</v>
      </c>
      <c r="AE14" s="651"/>
      <c r="AF14" s="651"/>
      <c r="AG14" s="651"/>
      <c r="AH14" s="651"/>
      <c r="AI14" s="651"/>
      <c r="AJ14" s="651"/>
      <c r="AK14" s="651"/>
      <c r="AL14" s="652" t="s">
        <v>237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648591</v>
      </c>
      <c r="BH14" s="648"/>
      <c r="BI14" s="648"/>
      <c r="BJ14" s="648"/>
      <c r="BK14" s="648"/>
      <c r="BL14" s="648"/>
      <c r="BM14" s="648"/>
      <c r="BN14" s="649"/>
      <c r="BO14" s="650">
        <v>1.3</v>
      </c>
      <c r="BP14" s="650"/>
      <c r="BQ14" s="650"/>
      <c r="BR14" s="650"/>
      <c r="BS14" s="656" t="s">
        <v>237</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4469998</v>
      </c>
      <c r="CS14" s="648"/>
      <c r="CT14" s="648"/>
      <c r="CU14" s="648"/>
      <c r="CV14" s="648"/>
      <c r="CW14" s="648"/>
      <c r="CX14" s="648"/>
      <c r="CY14" s="649"/>
      <c r="CZ14" s="650">
        <v>2.5</v>
      </c>
      <c r="DA14" s="650"/>
      <c r="DB14" s="650"/>
      <c r="DC14" s="650"/>
      <c r="DD14" s="656">
        <v>527029</v>
      </c>
      <c r="DE14" s="648"/>
      <c r="DF14" s="648"/>
      <c r="DG14" s="648"/>
      <c r="DH14" s="648"/>
      <c r="DI14" s="648"/>
      <c r="DJ14" s="648"/>
      <c r="DK14" s="648"/>
      <c r="DL14" s="648"/>
      <c r="DM14" s="648"/>
      <c r="DN14" s="648"/>
      <c r="DO14" s="648"/>
      <c r="DP14" s="649"/>
      <c r="DQ14" s="656">
        <v>3942133</v>
      </c>
      <c r="DR14" s="648"/>
      <c r="DS14" s="648"/>
      <c r="DT14" s="648"/>
      <c r="DU14" s="648"/>
      <c r="DV14" s="648"/>
      <c r="DW14" s="648"/>
      <c r="DX14" s="648"/>
      <c r="DY14" s="648"/>
      <c r="DZ14" s="648"/>
      <c r="EA14" s="648"/>
      <c r="EB14" s="648"/>
      <c r="EC14" s="657"/>
    </row>
    <row r="15" spans="2:143" ht="11.25" customHeight="1">
      <c r="B15" s="644" t="s">
        <v>257</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50" t="s">
        <v>237</v>
      </c>
      <c r="AA15" s="650"/>
      <c r="AB15" s="650"/>
      <c r="AC15" s="650"/>
      <c r="AD15" s="651" t="s">
        <v>237</v>
      </c>
      <c r="AE15" s="651"/>
      <c r="AF15" s="651"/>
      <c r="AG15" s="651"/>
      <c r="AH15" s="651"/>
      <c r="AI15" s="651"/>
      <c r="AJ15" s="651"/>
      <c r="AK15" s="651"/>
      <c r="AL15" s="652" t="s">
        <v>237</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1645051</v>
      </c>
      <c r="BH15" s="648"/>
      <c r="BI15" s="648"/>
      <c r="BJ15" s="648"/>
      <c r="BK15" s="648"/>
      <c r="BL15" s="648"/>
      <c r="BM15" s="648"/>
      <c r="BN15" s="649"/>
      <c r="BO15" s="650">
        <v>3.2</v>
      </c>
      <c r="BP15" s="650"/>
      <c r="BQ15" s="650"/>
      <c r="BR15" s="650"/>
      <c r="BS15" s="656" t="s">
        <v>237</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14785620</v>
      </c>
      <c r="CS15" s="648"/>
      <c r="CT15" s="648"/>
      <c r="CU15" s="648"/>
      <c r="CV15" s="648"/>
      <c r="CW15" s="648"/>
      <c r="CX15" s="648"/>
      <c r="CY15" s="649"/>
      <c r="CZ15" s="650">
        <v>8.1999999999999993</v>
      </c>
      <c r="DA15" s="650"/>
      <c r="DB15" s="650"/>
      <c r="DC15" s="650"/>
      <c r="DD15" s="656">
        <v>4050842</v>
      </c>
      <c r="DE15" s="648"/>
      <c r="DF15" s="648"/>
      <c r="DG15" s="648"/>
      <c r="DH15" s="648"/>
      <c r="DI15" s="648"/>
      <c r="DJ15" s="648"/>
      <c r="DK15" s="648"/>
      <c r="DL15" s="648"/>
      <c r="DM15" s="648"/>
      <c r="DN15" s="648"/>
      <c r="DO15" s="648"/>
      <c r="DP15" s="649"/>
      <c r="DQ15" s="656">
        <v>9021049</v>
      </c>
      <c r="DR15" s="648"/>
      <c r="DS15" s="648"/>
      <c r="DT15" s="648"/>
      <c r="DU15" s="648"/>
      <c r="DV15" s="648"/>
      <c r="DW15" s="648"/>
      <c r="DX15" s="648"/>
      <c r="DY15" s="648"/>
      <c r="DZ15" s="648"/>
      <c r="EA15" s="648"/>
      <c r="EB15" s="648"/>
      <c r="EC15" s="657"/>
    </row>
    <row r="16" spans="2:143" ht="11.25" customHeight="1">
      <c r="B16" s="644" t="s">
        <v>260</v>
      </c>
      <c r="C16" s="645"/>
      <c r="D16" s="645"/>
      <c r="E16" s="645"/>
      <c r="F16" s="645"/>
      <c r="G16" s="645"/>
      <c r="H16" s="645"/>
      <c r="I16" s="645"/>
      <c r="J16" s="645"/>
      <c r="K16" s="645"/>
      <c r="L16" s="645"/>
      <c r="M16" s="645"/>
      <c r="N16" s="645"/>
      <c r="O16" s="645"/>
      <c r="P16" s="645"/>
      <c r="Q16" s="646"/>
      <c r="R16" s="647">
        <v>81426</v>
      </c>
      <c r="S16" s="648"/>
      <c r="T16" s="648"/>
      <c r="U16" s="648"/>
      <c r="V16" s="648"/>
      <c r="W16" s="648"/>
      <c r="X16" s="648"/>
      <c r="Y16" s="649"/>
      <c r="Z16" s="650">
        <v>0</v>
      </c>
      <c r="AA16" s="650"/>
      <c r="AB16" s="650"/>
      <c r="AC16" s="650"/>
      <c r="AD16" s="651">
        <v>81426</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130</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15843</v>
      </c>
      <c r="CS16" s="648"/>
      <c r="CT16" s="648"/>
      <c r="CU16" s="648"/>
      <c r="CV16" s="648"/>
      <c r="CW16" s="648"/>
      <c r="CX16" s="648"/>
      <c r="CY16" s="649"/>
      <c r="CZ16" s="650">
        <v>0</v>
      </c>
      <c r="DA16" s="650"/>
      <c r="DB16" s="650"/>
      <c r="DC16" s="650"/>
      <c r="DD16" s="656" t="s">
        <v>130</v>
      </c>
      <c r="DE16" s="648"/>
      <c r="DF16" s="648"/>
      <c r="DG16" s="648"/>
      <c r="DH16" s="648"/>
      <c r="DI16" s="648"/>
      <c r="DJ16" s="648"/>
      <c r="DK16" s="648"/>
      <c r="DL16" s="648"/>
      <c r="DM16" s="648"/>
      <c r="DN16" s="648"/>
      <c r="DO16" s="648"/>
      <c r="DP16" s="649"/>
      <c r="DQ16" s="656">
        <v>1893</v>
      </c>
      <c r="DR16" s="648"/>
      <c r="DS16" s="648"/>
      <c r="DT16" s="648"/>
      <c r="DU16" s="648"/>
      <c r="DV16" s="648"/>
      <c r="DW16" s="648"/>
      <c r="DX16" s="648"/>
      <c r="DY16" s="648"/>
      <c r="DZ16" s="648"/>
      <c r="EA16" s="648"/>
      <c r="EB16" s="648"/>
      <c r="EC16" s="657"/>
    </row>
    <row r="17" spans="2:133" ht="11.25" customHeight="1">
      <c r="B17" s="644" t="s">
        <v>263</v>
      </c>
      <c r="C17" s="645"/>
      <c r="D17" s="645"/>
      <c r="E17" s="645"/>
      <c r="F17" s="645"/>
      <c r="G17" s="645"/>
      <c r="H17" s="645"/>
      <c r="I17" s="645"/>
      <c r="J17" s="645"/>
      <c r="K17" s="645"/>
      <c r="L17" s="645"/>
      <c r="M17" s="645"/>
      <c r="N17" s="645"/>
      <c r="O17" s="645"/>
      <c r="P17" s="645"/>
      <c r="Q17" s="646"/>
      <c r="R17" s="647">
        <v>317807</v>
      </c>
      <c r="S17" s="648"/>
      <c r="T17" s="648"/>
      <c r="U17" s="648"/>
      <c r="V17" s="648"/>
      <c r="W17" s="648"/>
      <c r="X17" s="648"/>
      <c r="Y17" s="649"/>
      <c r="Z17" s="650">
        <v>0.2</v>
      </c>
      <c r="AA17" s="650"/>
      <c r="AB17" s="650"/>
      <c r="AC17" s="650"/>
      <c r="AD17" s="651">
        <v>317807</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130</v>
      </c>
      <c r="BP17" s="650"/>
      <c r="BQ17" s="650"/>
      <c r="BR17" s="650"/>
      <c r="BS17" s="656" t="s">
        <v>130</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17843097</v>
      </c>
      <c r="CS17" s="648"/>
      <c r="CT17" s="648"/>
      <c r="CU17" s="648"/>
      <c r="CV17" s="648"/>
      <c r="CW17" s="648"/>
      <c r="CX17" s="648"/>
      <c r="CY17" s="649"/>
      <c r="CZ17" s="650">
        <v>9.9</v>
      </c>
      <c r="DA17" s="650"/>
      <c r="DB17" s="650"/>
      <c r="DC17" s="650"/>
      <c r="DD17" s="656" t="s">
        <v>130</v>
      </c>
      <c r="DE17" s="648"/>
      <c r="DF17" s="648"/>
      <c r="DG17" s="648"/>
      <c r="DH17" s="648"/>
      <c r="DI17" s="648"/>
      <c r="DJ17" s="648"/>
      <c r="DK17" s="648"/>
      <c r="DL17" s="648"/>
      <c r="DM17" s="648"/>
      <c r="DN17" s="648"/>
      <c r="DO17" s="648"/>
      <c r="DP17" s="649"/>
      <c r="DQ17" s="656">
        <v>17735207</v>
      </c>
      <c r="DR17" s="648"/>
      <c r="DS17" s="648"/>
      <c r="DT17" s="648"/>
      <c r="DU17" s="648"/>
      <c r="DV17" s="648"/>
      <c r="DW17" s="648"/>
      <c r="DX17" s="648"/>
      <c r="DY17" s="648"/>
      <c r="DZ17" s="648"/>
      <c r="EA17" s="648"/>
      <c r="EB17" s="648"/>
      <c r="EC17" s="657"/>
    </row>
    <row r="18" spans="2:133" ht="11.25" customHeight="1">
      <c r="B18" s="644" t="s">
        <v>266</v>
      </c>
      <c r="C18" s="645"/>
      <c r="D18" s="645"/>
      <c r="E18" s="645"/>
      <c r="F18" s="645"/>
      <c r="G18" s="645"/>
      <c r="H18" s="645"/>
      <c r="I18" s="645"/>
      <c r="J18" s="645"/>
      <c r="K18" s="645"/>
      <c r="L18" s="645"/>
      <c r="M18" s="645"/>
      <c r="N18" s="645"/>
      <c r="O18" s="645"/>
      <c r="P18" s="645"/>
      <c r="Q18" s="646"/>
      <c r="R18" s="647">
        <v>304116</v>
      </c>
      <c r="S18" s="648"/>
      <c r="T18" s="648"/>
      <c r="U18" s="648"/>
      <c r="V18" s="648"/>
      <c r="W18" s="648"/>
      <c r="X18" s="648"/>
      <c r="Y18" s="649"/>
      <c r="Z18" s="650">
        <v>0.2</v>
      </c>
      <c r="AA18" s="650"/>
      <c r="AB18" s="650"/>
      <c r="AC18" s="650"/>
      <c r="AD18" s="651">
        <v>304116</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130</v>
      </c>
      <c r="BP18" s="650"/>
      <c r="BQ18" s="650"/>
      <c r="BR18" s="650"/>
      <c r="BS18" s="656" t="s">
        <v>237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29414</v>
      </c>
      <c r="CS18" s="648"/>
      <c r="CT18" s="648"/>
      <c r="CU18" s="648"/>
      <c r="CV18" s="648"/>
      <c r="CW18" s="648"/>
      <c r="CX18" s="648"/>
      <c r="CY18" s="649"/>
      <c r="CZ18" s="650">
        <v>0</v>
      </c>
      <c r="DA18" s="650"/>
      <c r="DB18" s="650"/>
      <c r="DC18" s="650"/>
      <c r="DD18" s="656" t="s">
        <v>130</v>
      </c>
      <c r="DE18" s="648"/>
      <c r="DF18" s="648"/>
      <c r="DG18" s="648"/>
      <c r="DH18" s="648"/>
      <c r="DI18" s="648"/>
      <c r="DJ18" s="648"/>
      <c r="DK18" s="648"/>
      <c r="DL18" s="648"/>
      <c r="DM18" s="648"/>
      <c r="DN18" s="648"/>
      <c r="DO18" s="648"/>
      <c r="DP18" s="649"/>
      <c r="DQ18" s="656">
        <v>27847</v>
      </c>
      <c r="DR18" s="648"/>
      <c r="DS18" s="648"/>
      <c r="DT18" s="648"/>
      <c r="DU18" s="648"/>
      <c r="DV18" s="648"/>
      <c r="DW18" s="648"/>
      <c r="DX18" s="648"/>
      <c r="DY18" s="648"/>
      <c r="DZ18" s="648"/>
      <c r="EA18" s="648"/>
      <c r="EB18" s="648"/>
      <c r="EC18" s="657"/>
    </row>
    <row r="19" spans="2:133" ht="11.25" customHeight="1">
      <c r="B19" s="644" t="s">
        <v>269</v>
      </c>
      <c r="C19" s="645"/>
      <c r="D19" s="645"/>
      <c r="E19" s="645"/>
      <c r="F19" s="645"/>
      <c r="G19" s="645"/>
      <c r="H19" s="645"/>
      <c r="I19" s="645"/>
      <c r="J19" s="645"/>
      <c r="K19" s="645"/>
      <c r="L19" s="645"/>
      <c r="M19" s="645"/>
      <c r="N19" s="645"/>
      <c r="O19" s="645"/>
      <c r="P19" s="645"/>
      <c r="Q19" s="646"/>
      <c r="R19" s="647">
        <v>249949</v>
      </c>
      <c r="S19" s="648"/>
      <c r="T19" s="648"/>
      <c r="U19" s="648"/>
      <c r="V19" s="648"/>
      <c r="W19" s="648"/>
      <c r="X19" s="648"/>
      <c r="Y19" s="649"/>
      <c r="Z19" s="650">
        <v>0.1</v>
      </c>
      <c r="AA19" s="650"/>
      <c r="AB19" s="650"/>
      <c r="AC19" s="650"/>
      <c r="AD19" s="651">
        <v>249949</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4312931</v>
      </c>
      <c r="BH19" s="648"/>
      <c r="BI19" s="648"/>
      <c r="BJ19" s="648"/>
      <c r="BK19" s="648"/>
      <c r="BL19" s="648"/>
      <c r="BM19" s="648"/>
      <c r="BN19" s="649"/>
      <c r="BO19" s="650">
        <v>8.4</v>
      </c>
      <c r="BP19" s="650"/>
      <c r="BQ19" s="650"/>
      <c r="BR19" s="650"/>
      <c r="BS19" s="656" t="s">
        <v>130</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130</v>
      </c>
      <c r="DA19" s="650"/>
      <c r="DB19" s="650"/>
      <c r="DC19" s="650"/>
      <c r="DD19" s="656" t="s">
        <v>138</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c r="B20" s="644" t="s">
        <v>272</v>
      </c>
      <c r="C20" s="645"/>
      <c r="D20" s="645"/>
      <c r="E20" s="645"/>
      <c r="F20" s="645"/>
      <c r="G20" s="645"/>
      <c r="H20" s="645"/>
      <c r="I20" s="645"/>
      <c r="J20" s="645"/>
      <c r="K20" s="645"/>
      <c r="L20" s="645"/>
      <c r="M20" s="645"/>
      <c r="N20" s="645"/>
      <c r="O20" s="645"/>
      <c r="P20" s="645"/>
      <c r="Q20" s="646"/>
      <c r="R20" s="647">
        <v>39349</v>
      </c>
      <c r="S20" s="648"/>
      <c r="T20" s="648"/>
      <c r="U20" s="648"/>
      <c r="V20" s="648"/>
      <c r="W20" s="648"/>
      <c r="X20" s="648"/>
      <c r="Y20" s="649"/>
      <c r="Z20" s="650">
        <v>0</v>
      </c>
      <c r="AA20" s="650"/>
      <c r="AB20" s="650"/>
      <c r="AC20" s="650"/>
      <c r="AD20" s="651">
        <v>39349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4312931</v>
      </c>
      <c r="BH20" s="648"/>
      <c r="BI20" s="648"/>
      <c r="BJ20" s="648"/>
      <c r="BK20" s="648"/>
      <c r="BL20" s="648"/>
      <c r="BM20" s="648"/>
      <c r="BN20" s="649"/>
      <c r="BO20" s="650">
        <v>8.4</v>
      </c>
      <c r="BP20" s="650"/>
      <c r="BQ20" s="650"/>
      <c r="BR20" s="650"/>
      <c r="BS20" s="656" t="s">
        <v>130</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180372844</v>
      </c>
      <c r="CS20" s="648"/>
      <c r="CT20" s="648"/>
      <c r="CU20" s="648"/>
      <c r="CV20" s="648"/>
      <c r="CW20" s="648"/>
      <c r="CX20" s="648"/>
      <c r="CY20" s="649"/>
      <c r="CZ20" s="650">
        <v>100</v>
      </c>
      <c r="DA20" s="650"/>
      <c r="DB20" s="650"/>
      <c r="DC20" s="650"/>
      <c r="DD20" s="656">
        <v>21613293</v>
      </c>
      <c r="DE20" s="648"/>
      <c r="DF20" s="648"/>
      <c r="DG20" s="648"/>
      <c r="DH20" s="648"/>
      <c r="DI20" s="648"/>
      <c r="DJ20" s="648"/>
      <c r="DK20" s="648"/>
      <c r="DL20" s="648"/>
      <c r="DM20" s="648"/>
      <c r="DN20" s="648"/>
      <c r="DO20" s="648"/>
      <c r="DP20" s="649"/>
      <c r="DQ20" s="656">
        <v>85815946</v>
      </c>
      <c r="DR20" s="648"/>
      <c r="DS20" s="648"/>
      <c r="DT20" s="648"/>
      <c r="DU20" s="648"/>
      <c r="DV20" s="648"/>
      <c r="DW20" s="648"/>
      <c r="DX20" s="648"/>
      <c r="DY20" s="648"/>
      <c r="DZ20" s="648"/>
      <c r="EA20" s="648"/>
      <c r="EB20" s="648"/>
      <c r="EC20" s="657"/>
    </row>
    <row r="21" spans="2:133" ht="11.25" customHeight="1">
      <c r="B21" s="644" t="s">
        <v>275</v>
      </c>
      <c r="C21" s="645"/>
      <c r="D21" s="645"/>
      <c r="E21" s="645"/>
      <c r="F21" s="645"/>
      <c r="G21" s="645"/>
      <c r="H21" s="645"/>
      <c r="I21" s="645"/>
      <c r="J21" s="645"/>
      <c r="K21" s="645"/>
      <c r="L21" s="645"/>
      <c r="M21" s="645"/>
      <c r="N21" s="645"/>
      <c r="O21" s="645"/>
      <c r="P21" s="645"/>
      <c r="Q21" s="646"/>
      <c r="R21" s="647">
        <v>14818</v>
      </c>
      <c r="S21" s="648"/>
      <c r="T21" s="648"/>
      <c r="U21" s="648"/>
      <c r="V21" s="648"/>
      <c r="W21" s="648"/>
      <c r="X21" s="648"/>
      <c r="Y21" s="649"/>
      <c r="Z21" s="650">
        <v>0</v>
      </c>
      <c r="AA21" s="650"/>
      <c r="AB21" s="650"/>
      <c r="AC21" s="650"/>
      <c r="AD21" s="651">
        <v>14818</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18506</v>
      </c>
      <c r="BH21" s="648"/>
      <c r="BI21" s="648"/>
      <c r="BJ21" s="648"/>
      <c r="BK21" s="648"/>
      <c r="BL21" s="648"/>
      <c r="BM21" s="648"/>
      <c r="BN21" s="649"/>
      <c r="BO21" s="650">
        <v>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277</v>
      </c>
      <c r="C22" s="645"/>
      <c r="D22" s="645"/>
      <c r="E22" s="645"/>
      <c r="F22" s="645"/>
      <c r="G22" s="645"/>
      <c r="H22" s="645"/>
      <c r="I22" s="645"/>
      <c r="J22" s="645"/>
      <c r="K22" s="645"/>
      <c r="L22" s="645"/>
      <c r="M22" s="645"/>
      <c r="N22" s="645"/>
      <c r="O22" s="645"/>
      <c r="P22" s="645"/>
      <c r="Q22" s="646"/>
      <c r="R22" s="647">
        <v>15336325</v>
      </c>
      <c r="S22" s="648"/>
      <c r="T22" s="648"/>
      <c r="U22" s="648"/>
      <c r="V22" s="648"/>
      <c r="W22" s="648"/>
      <c r="X22" s="648"/>
      <c r="Y22" s="649"/>
      <c r="Z22" s="650">
        <v>8.4</v>
      </c>
      <c r="AA22" s="650"/>
      <c r="AB22" s="650"/>
      <c r="AC22" s="650"/>
      <c r="AD22" s="651">
        <v>14588707</v>
      </c>
      <c r="AE22" s="651"/>
      <c r="AF22" s="651"/>
      <c r="AG22" s="651"/>
      <c r="AH22" s="651"/>
      <c r="AI22" s="651"/>
      <c r="AJ22" s="651"/>
      <c r="AK22" s="651"/>
      <c r="AL22" s="652">
        <v>19.899999999999999</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v>987900</v>
      </c>
      <c r="BH22" s="648"/>
      <c r="BI22" s="648"/>
      <c r="BJ22" s="648"/>
      <c r="BK22" s="648"/>
      <c r="BL22" s="648"/>
      <c r="BM22" s="648"/>
      <c r="BN22" s="649"/>
      <c r="BO22" s="650">
        <v>1.9</v>
      </c>
      <c r="BP22" s="650"/>
      <c r="BQ22" s="650"/>
      <c r="BR22" s="650"/>
      <c r="BS22" s="656" t="s">
        <v>130</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280</v>
      </c>
      <c r="C23" s="645"/>
      <c r="D23" s="645"/>
      <c r="E23" s="645"/>
      <c r="F23" s="645"/>
      <c r="G23" s="645"/>
      <c r="H23" s="645"/>
      <c r="I23" s="645"/>
      <c r="J23" s="645"/>
      <c r="K23" s="645"/>
      <c r="L23" s="645"/>
      <c r="M23" s="645"/>
      <c r="N23" s="645"/>
      <c r="O23" s="645"/>
      <c r="P23" s="645"/>
      <c r="Q23" s="646"/>
      <c r="R23" s="647">
        <v>14588707</v>
      </c>
      <c r="S23" s="648"/>
      <c r="T23" s="648"/>
      <c r="U23" s="648"/>
      <c r="V23" s="648"/>
      <c r="W23" s="648"/>
      <c r="X23" s="648"/>
      <c r="Y23" s="649"/>
      <c r="Z23" s="650">
        <v>8</v>
      </c>
      <c r="AA23" s="650"/>
      <c r="AB23" s="650"/>
      <c r="AC23" s="650"/>
      <c r="AD23" s="651">
        <v>14588707</v>
      </c>
      <c r="AE23" s="651"/>
      <c r="AF23" s="651"/>
      <c r="AG23" s="651"/>
      <c r="AH23" s="651"/>
      <c r="AI23" s="651"/>
      <c r="AJ23" s="651"/>
      <c r="AK23" s="651"/>
      <c r="AL23" s="652">
        <v>19.899999999999999</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3306525</v>
      </c>
      <c r="BH23" s="648"/>
      <c r="BI23" s="648"/>
      <c r="BJ23" s="648"/>
      <c r="BK23" s="648"/>
      <c r="BL23" s="648"/>
      <c r="BM23" s="648"/>
      <c r="BN23" s="649"/>
      <c r="BO23" s="650">
        <v>6.4</v>
      </c>
      <c r="BP23" s="650"/>
      <c r="BQ23" s="650"/>
      <c r="BR23" s="650"/>
      <c r="BS23" s="656" t="s">
        <v>237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c r="B24" s="644" t="s">
        <v>287</v>
      </c>
      <c r="C24" s="645"/>
      <c r="D24" s="645"/>
      <c r="E24" s="645"/>
      <c r="F24" s="645"/>
      <c r="G24" s="645"/>
      <c r="H24" s="645"/>
      <c r="I24" s="645"/>
      <c r="J24" s="645"/>
      <c r="K24" s="645"/>
      <c r="L24" s="645"/>
      <c r="M24" s="645"/>
      <c r="N24" s="645"/>
      <c r="O24" s="645"/>
      <c r="P24" s="645"/>
      <c r="Q24" s="646"/>
      <c r="R24" s="647">
        <v>747618</v>
      </c>
      <c r="S24" s="648"/>
      <c r="T24" s="648"/>
      <c r="U24" s="648"/>
      <c r="V24" s="648"/>
      <c r="W24" s="648"/>
      <c r="X24" s="648"/>
      <c r="Y24" s="649"/>
      <c r="Z24" s="650">
        <v>0.4</v>
      </c>
      <c r="AA24" s="650"/>
      <c r="AB24" s="650"/>
      <c r="AC24" s="650"/>
      <c r="AD24" s="651" t="s">
        <v>130</v>
      </c>
      <c r="AE24" s="651"/>
      <c r="AF24" s="651"/>
      <c r="AG24" s="651"/>
      <c r="AH24" s="651"/>
      <c r="AI24" s="651"/>
      <c r="AJ24" s="651"/>
      <c r="AK24" s="651"/>
      <c r="AL24" s="652" t="s">
        <v>237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130</v>
      </c>
      <c r="BP24" s="650"/>
      <c r="BQ24" s="650"/>
      <c r="BR24" s="650"/>
      <c r="BS24" s="656" t="s">
        <v>130</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82076127</v>
      </c>
      <c r="CS24" s="637"/>
      <c r="CT24" s="637"/>
      <c r="CU24" s="637"/>
      <c r="CV24" s="637"/>
      <c r="CW24" s="637"/>
      <c r="CX24" s="637"/>
      <c r="CY24" s="638"/>
      <c r="CZ24" s="641">
        <v>45.5</v>
      </c>
      <c r="DA24" s="642"/>
      <c r="DB24" s="642"/>
      <c r="DC24" s="661"/>
      <c r="DD24" s="686">
        <v>51425157</v>
      </c>
      <c r="DE24" s="637"/>
      <c r="DF24" s="637"/>
      <c r="DG24" s="637"/>
      <c r="DH24" s="637"/>
      <c r="DI24" s="637"/>
      <c r="DJ24" s="637"/>
      <c r="DK24" s="638"/>
      <c r="DL24" s="686">
        <v>50738314</v>
      </c>
      <c r="DM24" s="637"/>
      <c r="DN24" s="637"/>
      <c r="DO24" s="637"/>
      <c r="DP24" s="637"/>
      <c r="DQ24" s="637"/>
      <c r="DR24" s="637"/>
      <c r="DS24" s="637"/>
      <c r="DT24" s="637"/>
      <c r="DU24" s="637"/>
      <c r="DV24" s="638"/>
      <c r="DW24" s="641">
        <v>63.7</v>
      </c>
      <c r="DX24" s="642"/>
      <c r="DY24" s="642"/>
      <c r="DZ24" s="642"/>
      <c r="EA24" s="642"/>
      <c r="EB24" s="642"/>
      <c r="EC24" s="643"/>
    </row>
    <row r="25" spans="2:133" ht="11.25" customHeight="1">
      <c r="B25" s="644" t="s">
        <v>290</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130</v>
      </c>
      <c r="AA25" s="650"/>
      <c r="AB25" s="650"/>
      <c r="AC25" s="650"/>
      <c r="AD25" s="651" t="s">
        <v>130</v>
      </c>
      <c r="AE25" s="651"/>
      <c r="AF25" s="651"/>
      <c r="AG25" s="651"/>
      <c r="AH25" s="651"/>
      <c r="AI25" s="651"/>
      <c r="AJ25" s="651"/>
      <c r="AK25" s="651"/>
      <c r="AL25" s="652" t="s">
        <v>237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138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26281828</v>
      </c>
      <c r="CS25" s="683"/>
      <c r="CT25" s="683"/>
      <c r="CU25" s="683"/>
      <c r="CV25" s="683"/>
      <c r="CW25" s="683"/>
      <c r="CX25" s="683"/>
      <c r="CY25" s="684"/>
      <c r="CZ25" s="652">
        <v>14.6</v>
      </c>
      <c r="DA25" s="681"/>
      <c r="DB25" s="681"/>
      <c r="DC25" s="685"/>
      <c r="DD25" s="656">
        <v>24034386</v>
      </c>
      <c r="DE25" s="683"/>
      <c r="DF25" s="683"/>
      <c r="DG25" s="683"/>
      <c r="DH25" s="683"/>
      <c r="DI25" s="683"/>
      <c r="DJ25" s="683"/>
      <c r="DK25" s="684"/>
      <c r="DL25" s="656">
        <v>23554531</v>
      </c>
      <c r="DM25" s="683"/>
      <c r="DN25" s="683"/>
      <c r="DO25" s="683"/>
      <c r="DP25" s="683"/>
      <c r="DQ25" s="683"/>
      <c r="DR25" s="683"/>
      <c r="DS25" s="683"/>
      <c r="DT25" s="683"/>
      <c r="DU25" s="683"/>
      <c r="DV25" s="684"/>
      <c r="DW25" s="652">
        <v>29.6</v>
      </c>
      <c r="DX25" s="681"/>
      <c r="DY25" s="681"/>
      <c r="DZ25" s="681"/>
      <c r="EA25" s="681"/>
      <c r="EB25" s="681"/>
      <c r="EC25" s="682"/>
    </row>
    <row r="26" spans="2:133" ht="11.25" customHeight="1">
      <c r="B26" s="644" t="s">
        <v>293</v>
      </c>
      <c r="C26" s="645"/>
      <c r="D26" s="645"/>
      <c r="E26" s="645"/>
      <c r="F26" s="645"/>
      <c r="G26" s="645"/>
      <c r="H26" s="645"/>
      <c r="I26" s="645"/>
      <c r="J26" s="645"/>
      <c r="K26" s="645"/>
      <c r="L26" s="645"/>
      <c r="M26" s="645"/>
      <c r="N26" s="645"/>
      <c r="O26" s="645"/>
      <c r="P26" s="645"/>
      <c r="Q26" s="646"/>
      <c r="R26" s="647">
        <v>76825190</v>
      </c>
      <c r="S26" s="648"/>
      <c r="T26" s="648"/>
      <c r="U26" s="648"/>
      <c r="V26" s="648"/>
      <c r="W26" s="648"/>
      <c r="X26" s="648"/>
      <c r="Y26" s="649"/>
      <c r="Z26" s="650">
        <v>42</v>
      </c>
      <c r="AA26" s="650"/>
      <c r="AB26" s="650"/>
      <c r="AC26" s="650"/>
      <c r="AD26" s="651">
        <v>72771046</v>
      </c>
      <c r="AE26" s="651"/>
      <c r="AF26" s="651"/>
      <c r="AG26" s="651"/>
      <c r="AH26" s="651"/>
      <c r="AI26" s="651"/>
      <c r="AJ26" s="651"/>
      <c r="AK26" s="651"/>
      <c r="AL26" s="652">
        <v>99.3</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237</v>
      </c>
      <c r="BH26" s="648"/>
      <c r="BI26" s="648"/>
      <c r="BJ26" s="648"/>
      <c r="BK26" s="648"/>
      <c r="BL26" s="648"/>
      <c r="BM26" s="648"/>
      <c r="BN26" s="649"/>
      <c r="BO26" s="650" t="s">
        <v>130</v>
      </c>
      <c r="BP26" s="650"/>
      <c r="BQ26" s="650"/>
      <c r="BR26" s="650"/>
      <c r="BS26" s="656" t="s">
        <v>237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17345632</v>
      </c>
      <c r="CS26" s="648"/>
      <c r="CT26" s="648"/>
      <c r="CU26" s="648"/>
      <c r="CV26" s="648"/>
      <c r="CW26" s="648"/>
      <c r="CX26" s="648"/>
      <c r="CY26" s="649"/>
      <c r="CZ26" s="652">
        <v>9.6</v>
      </c>
      <c r="DA26" s="681"/>
      <c r="DB26" s="681"/>
      <c r="DC26" s="685"/>
      <c r="DD26" s="656">
        <v>16072669</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1"/>
      <c r="DY26" s="681"/>
      <c r="DZ26" s="681"/>
      <c r="EA26" s="681"/>
      <c r="EB26" s="681"/>
      <c r="EC26" s="682"/>
    </row>
    <row r="27" spans="2:133" ht="11.25" customHeight="1">
      <c r="B27" s="644" t="s">
        <v>296</v>
      </c>
      <c r="C27" s="645"/>
      <c r="D27" s="645"/>
      <c r="E27" s="645"/>
      <c r="F27" s="645"/>
      <c r="G27" s="645"/>
      <c r="H27" s="645"/>
      <c r="I27" s="645"/>
      <c r="J27" s="645"/>
      <c r="K27" s="645"/>
      <c r="L27" s="645"/>
      <c r="M27" s="645"/>
      <c r="N27" s="645"/>
      <c r="O27" s="645"/>
      <c r="P27" s="645"/>
      <c r="Q27" s="646"/>
      <c r="R27" s="647">
        <v>42736</v>
      </c>
      <c r="S27" s="648"/>
      <c r="T27" s="648"/>
      <c r="U27" s="648"/>
      <c r="V27" s="648"/>
      <c r="W27" s="648"/>
      <c r="X27" s="648"/>
      <c r="Y27" s="649"/>
      <c r="Z27" s="650">
        <v>0</v>
      </c>
      <c r="AA27" s="650"/>
      <c r="AB27" s="650"/>
      <c r="AC27" s="650"/>
      <c r="AD27" s="651">
        <v>42736</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51631312</v>
      </c>
      <c r="BH27" s="648"/>
      <c r="BI27" s="648"/>
      <c r="BJ27" s="648"/>
      <c r="BK27" s="648"/>
      <c r="BL27" s="648"/>
      <c r="BM27" s="648"/>
      <c r="BN27" s="649"/>
      <c r="BO27" s="650">
        <v>100</v>
      </c>
      <c r="BP27" s="650"/>
      <c r="BQ27" s="650"/>
      <c r="BR27" s="650"/>
      <c r="BS27" s="656">
        <v>459299</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37951202</v>
      </c>
      <c r="CS27" s="683"/>
      <c r="CT27" s="683"/>
      <c r="CU27" s="683"/>
      <c r="CV27" s="683"/>
      <c r="CW27" s="683"/>
      <c r="CX27" s="683"/>
      <c r="CY27" s="684"/>
      <c r="CZ27" s="652">
        <v>21</v>
      </c>
      <c r="DA27" s="681"/>
      <c r="DB27" s="681"/>
      <c r="DC27" s="685"/>
      <c r="DD27" s="656">
        <v>9655564</v>
      </c>
      <c r="DE27" s="683"/>
      <c r="DF27" s="683"/>
      <c r="DG27" s="683"/>
      <c r="DH27" s="683"/>
      <c r="DI27" s="683"/>
      <c r="DJ27" s="683"/>
      <c r="DK27" s="684"/>
      <c r="DL27" s="656">
        <v>9448576</v>
      </c>
      <c r="DM27" s="683"/>
      <c r="DN27" s="683"/>
      <c r="DO27" s="683"/>
      <c r="DP27" s="683"/>
      <c r="DQ27" s="683"/>
      <c r="DR27" s="683"/>
      <c r="DS27" s="683"/>
      <c r="DT27" s="683"/>
      <c r="DU27" s="683"/>
      <c r="DV27" s="684"/>
      <c r="DW27" s="652">
        <v>11.9</v>
      </c>
      <c r="DX27" s="681"/>
      <c r="DY27" s="681"/>
      <c r="DZ27" s="681"/>
      <c r="EA27" s="681"/>
      <c r="EB27" s="681"/>
      <c r="EC27" s="682"/>
    </row>
    <row r="28" spans="2:133" ht="11.25" customHeight="1">
      <c r="B28" s="644" t="s">
        <v>299</v>
      </c>
      <c r="C28" s="645"/>
      <c r="D28" s="645"/>
      <c r="E28" s="645"/>
      <c r="F28" s="645"/>
      <c r="G28" s="645"/>
      <c r="H28" s="645"/>
      <c r="I28" s="645"/>
      <c r="J28" s="645"/>
      <c r="K28" s="645"/>
      <c r="L28" s="645"/>
      <c r="M28" s="645"/>
      <c r="N28" s="645"/>
      <c r="O28" s="645"/>
      <c r="P28" s="645"/>
      <c r="Q28" s="646"/>
      <c r="R28" s="647">
        <v>528367</v>
      </c>
      <c r="S28" s="648"/>
      <c r="T28" s="648"/>
      <c r="U28" s="648"/>
      <c r="V28" s="648"/>
      <c r="W28" s="648"/>
      <c r="X28" s="648"/>
      <c r="Y28" s="649"/>
      <c r="Z28" s="650">
        <v>0.3</v>
      </c>
      <c r="AA28" s="650"/>
      <c r="AB28" s="650"/>
      <c r="AC28" s="650"/>
      <c r="AD28" s="651" t="s">
        <v>237</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17843097</v>
      </c>
      <c r="CS28" s="648"/>
      <c r="CT28" s="648"/>
      <c r="CU28" s="648"/>
      <c r="CV28" s="648"/>
      <c r="CW28" s="648"/>
      <c r="CX28" s="648"/>
      <c r="CY28" s="649"/>
      <c r="CZ28" s="652">
        <v>9.9</v>
      </c>
      <c r="DA28" s="681"/>
      <c r="DB28" s="681"/>
      <c r="DC28" s="685"/>
      <c r="DD28" s="656">
        <v>17735207</v>
      </c>
      <c r="DE28" s="648"/>
      <c r="DF28" s="648"/>
      <c r="DG28" s="648"/>
      <c r="DH28" s="648"/>
      <c r="DI28" s="648"/>
      <c r="DJ28" s="648"/>
      <c r="DK28" s="649"/>
      <c r="DL28" s="656">
        <v>17735207</v>
      </c>
      <c r="DM28" s="648"/>
      <c r="DN28" s="648"/>
      <c r="DO28" s="648"/>
      <c r="DP28" s="648"/>
      <c r="DQ28" s="648"/>
      <c r="DR28" s="648"/>
      <c r="DS28" s="648"/>
      <c r="DT28" s="648"/>
      <c r="DU28" s="648"/>
      <c r="DV28" s="649"/>
      <c r="DW28" s="652">
        <v>22.3</v>
      </c>
      <c r="DX28" s="681"/>
      <c r="DY28" s="681"/>
      <c r="DZ28" s="681"/>
      <c r="EA28" s="681"/>
      <c r="EB28" s="681"/>
      <c r="EC28" s="682"/>
    </row>
    <row r="29" spans="2:133" ht="11.25" customHeight="1">
      <c r="B29" s="644" t="s">
        <v>301</v>
      </c>
      <c r="C29" s="645"/>
      <c r="D29" s="645"/>
      <c r="E29" s="645"/>
      <c r="F29" s="645"/>
      <c r="G29" s="645"/>
      <c r="H29" s="645"/>
      <c r="I29" s="645"/>
      <c r="J29" s="645"/>
      <c r="K29" s="645"/>
      <c r="L29" s="645"/>
      <c r="M29" s="645"/>
      <c r="N29" s="645"/>
      <c r="O29" s="645"/>
      <c r="P29" s="645"/>
      <c r="Q29" s="646"/>
      <c r="R29" s="647">
        <v>1457020</v>
      </c>
      <c r="S29" s="648"/>
      <c r="T29" s="648"/>
      <c r="U29" s="648"/>
      <c r="V29" s="648"/>
      <c r="W29" s="648"/>
      <c r="X29" s="648"/>
      <c r="Y29" s="649"/>
      <c r="Z29" s="650">
        <v>0.8</v>
      </c>
      <c r="AA29" s="650"/>
      <c r="AB29" s="650"/>
      <c r="AC29" s="650"/>
      <c r="AD29" s="651">
        <v>226016</v>
      </c>
      <c r="AE29" s="651"/>
      <c r="AF29" s="651"/>
      <c r="AG29" s="651"/>
      <c r="AH29" s="651"/>
      <c r="AI29" s="651"/>
      <c r="AJ29" s="651"/>
      <c r="AK29" s="651"/>
      <c r="AL29" s="652">
        <v>0.3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17832044</v>
      </c>
      <c r="CS29" s="683"/>
      <c r="CT29" s="683"/>
      <c r="CU29" s="683"/>
      <c r="CV29" s="683"/>
      <c r="CW29" s="683"/>
      <c r="CX29" s="683"/>
      <c r="CY29" s="684"/>
      <c r="CZ29" s="652">
        <v>9.9</v>
      </c>
      <c r="DA29" s="681"/>
      <c r="DB29" s="681"/>
      <c r="DC29" s="685"/>
      <c r="DD29" s="656">
        <v>17724154</v>
      </c>
      <c r="DE29" s="683"/>
      <c r="DF29" s="683"/>
      <c r="DG29" s="683"/>
      <c r="DH29" s="683"/>
      <c r="DI29" s="683"/>
      <c r="DJ29" s="683"/>
      <c r="DK29" s="684"/>
      <c r="DL29" s="656">
        <v>17724154</v>
      </c>
      <c r="DM29" s="683"/>
      <c r="DN29" s="683"/>
      <c r="DO29" s="683"/>
      <c r="DP29" s="683"/>
      <c r="DQ29" s="683"/>
      <c r="DR29" s="683"/>
      <c r="DS29" s="683"/>
      <c r="DT29" s="683"/>
      <c r="DU29" s="683"/>
      <c r="DV29" s="684"/>
      <c r="DW29" s="652">
        <v>22.2</v>
      </c>
      <c r="DX29" s="681"/>
      <c r="DY29" s="681"/>
      <c r="DZ29" s="681"/>
      <c r="EA29" s="681"/>
      <c r="EB29" s="681"/>
      <c r="EC29" s="682"/>
    </row>
    <row r="30" spans="2:133" ht="11.25" customHeight="1">
      <c r="B30" s="644" t="s">
        <v>303</v>
      </c>
      <c r="C30" s="645"/>
      <c r="D30" s="645"/>
      <c r="E30" s="645"/>
      <c r="F30" s="645"/>
      <c r="G30" s="645"/>
      <c r="H30" s="645"/>
      <c r="I30" s="645"/>
      <c r="J30" s="645"/>
      <c r="K30" s="645"/>
      <c r="L30" s="645"/>
      <c r="M30" s="645"/>
      <c r="N30" s="645"/>
      <c r="O30" s="645"/>
      <c r="P30" s="645"/>
      <c r="Q30" s="646"/>
      <c r="R30" s="647">
        <v>706390</v>
      </c>
      <c r="S30" s="648"/>
      <c r="T30" s="648"/>
      <c r="U30" s="648"/>
      <c r="V30" s="648"/>
      <c r="W30" s="648"/>
      <c r="X30" s="648"/>
      <c r="Y30" s="649"/>
      <c r="Z30" s="650">
        <v>0.4</v>
      </c>
      <c r="AA30" s="650"/>
      <c r="AB30" s="650"/>
      <c r="AC30" s="650"/>
      <c r="AD30" s="651" t="s">
        <v>138</v>
      </c>
      <c r="AE30" s="651"/>
      <c r="AF30" s="651"/>
      <c r="AG30" s="651"/>
      <c r="AH30" s="651"/>
      <c r="AI30" s="651"/>
      <c r="AJ30" s="651"/>
      <c r="AK30" s="651"/>
      <c r="AL30" s="652" t="s">
        <v>130</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16884606</v>
      </c>
      <c r="CS30" s="648"/>
      <c r="CT30" s="648"/>
      <c r="CU30" s="648"/>
      <c r="CV30" s="648"/>
      <c r="CW30" s="648"/>
      <c r="CX30" s="648"/>
      <c r="CY30" s="649"/>
      <c r="CZ30" s="652">
        <v>9.4</v>
      </c>
      <c r="DA30" s="681"/>
      <c r="DB30" s="681"/>
      <c r="DC30" s="685"/>
      <c r="DD30" s="656">
        <v>16776810</v>
      </c>
      <c r="DE30" s="648"/>
      <c r="DF30" s="648"/>
      <c r="DG30" s="648"/>
      <c r="DH30" s="648"/>
      <c r="DI30" s="648"/>
      <c r="DJ30" s="648"/>
      <c r="DK30" s="649"/>
      <c r="DL30" s="656">
        <v>16776810</v>
      </c>
      <c r="DM30" s="648"/>
      <c r="DN30" s="648"/>
      <c r="DO30" s="648"/>
      <c r="DP30" s="648"/>
      <c r="DQ30" s="648"/>
      <c r="DR30" s="648"/>
      <c r="DS30" s="648"/>
      <c r="DT30" s="648"/>
      <c r="DU30" s="648"/>
      <c r="DV30" s="649"/>
      <c r="DW30" s="652">
        <v>21</v>
      </c>
      <c r="DX30" s="681"/>
      <c r="DY30" s="681"/>
      <c r="DZ30" s="681"/>
      <c r="EA30" s="681"/>
      <c r="EB30" s="681"/>
      <c r="EC30" s="682"/>
    </row>
    <row r="31" spans="2:133" ht="11.25" customHeight="1">
      <c r="B31" s="644" t="s">
        <v>307</v>
      </c>
      <c r="C31" s="645"/>
      <c r="D31" s="645"/>
      <c r="E31" s="645"/>
      <c r="F31" s="645"/>
      <c r="G31" s="645"/>
      <c r="H31" s="645"/>
      <c r="I31" s="645"/>
      <c r="J31" s="645"/>
      <c r="K31" s="645"/>
      <c r="L31" s="645"/>
      <c r="M31" s="645"/>
      <c r="N31" s="645"/>
      <c r="O31" s="645"/>
      <c r="P31" s="645"/>
      <c r="Q31" s="646"/>
      <c r="R31" s="647">
        <v>68862673</v>
      </c>
      <c r="S31" s="648"/>
      <c r="T31" s="648"/>
      <c r="U31" s="648"/>
      <c r="V31" s="648"/>
      <c r="W31" s="648"/>
      <c r="X31" s="648"/>
      <c r="Y31" s="649"/>
      <c r="Z31" s="650">
        <v>37.6</v>
      </c>
      <c r="AA31" s="650"/>
      <c r="AB31" s="650"/>
      <c r="AC31" s="650"/>
      <c r="AD31" s="651" t="s">
        <v>237</v>
      </c>
      <c r="AE31" s="651"/>
      <c r="AF31" s="651"/>
      <c r="AG31" s="651"/>
      <c r="AH31" s="651"/>
      <c r="AI31" s="651"/>
      <c r="AJ31" s="651"/>
      <c r="AK31" s="651"/>
      <c r="AL31" s="652" t="s">
        <v>138</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98.6</v>
      </c>
      <c r="BH31" s="702"/>
      <c r="BI31" s="702"/>
      <c r="BJ31" s="702"/>
      <c r="BK31" s="702"/>
      <c r="BL31" s="702"/>
      <c r="BM31" s="642">
        <v>96.6</v>
      </c>
      <c r="BN31" s="702"/>
      <c r="BO31" s="702"/>
      <c r="BP31" s="702"/>
      <c r="BQ31" s="703"/>
      <c r="BR31" s="715">
        <v>99.2</v>
      </c>
      <c r="BS31" s="702"/>
      <c r="BT31" s="702"/>
      <c r="BU31" s="702"/>
      <c r="BV31" s="702"/>
      <c r="BW31" s="702"/>
      <c r="BX31" s="642">
        <v>97.3</v>
      </c>
      <c r="BY31" s="702"/>
      <c r="BZ31" s="702"/>
      <c r="CA31" s="702"/>
      <c r="CB31" s="703"/>
      <c r="CD31" s="689"/>
      <c r="CE31" s="690"/>
      <c r="CF31" s="662" t="s">
        <v>310</v>
      </c>
      <c r="CG31" s="663"/>
      <c r="CH31" s="663"/>
      <c r="CI31" s="663"/>
      <c r="CJ31" s="663"/>
      <c r="CK31" s="663"/>
      <c r="CL31" s="663"/>
      <c r="CM31" s="663"/>
      <c r="CN31" s="663"/>
      <c r="CO31" s="663"/>
      <c r="CP31" s="663"/>
      <c r="CQ31" s="664"/>
      <c r="CR31" s="647">
        <v>947438</v>
      </c>
      <c r="CS31" s="683"/>
      <c r="CT31" s="683"/>
      <c r="CU31" s="683"/>
      <c r="CV31" s="683"/>
      <c r="CW31" s="683"/>
      <c r="CX31" s="683"/>
      <c r="CY31" s="684"/>
      <c r="CZ31" s="652">
        <v>0.5</v>
      </c>
      <c r="DA31" s="681"/>
      <c r="DB31" s="681"/>
      <c r="DC31" s="685"/>
      <c r="DD31" s="656">
        <v>947344</v>
      </c>
      <c r="DE31" s="683"/>
      <c r="DF31" s="683"/>
      <c r="DG31" s="683"/>
      <c r="DH31" s="683"/>
      <c r="DI31" s="683"/>
      <c r="DJ31" s="683"/>
      <c r="DK31" s="684"/>
      <c r="DL31" s="656">
        <v>947344</v>
      </c>
      <c r="DM31" s="683"/>
      <c r="DN31" s="683"/>
      <c r="DO31" s="683"/>
      <c r="DP31" s="683"/>
      <c r="DQ31" s="683"/>
      <c r="DR31" s="683"/>
      <c r="DS31" s="683"/>
      <c r="DT31" s="683"/>
      <c r="DU31" s="683"/>
      <c r="DV31" s="684"/>
      <c r="DW31" s="652">
        <v>1.2</v>
      </c>
      <c r="DX31" s="681"/>
      <c r="DY31" s="681"/>
      <c r="DZ31" s="681"/>
      <c r="EA31" s="681"/>
      <c r="EB31" s="681"/>
      <c r="EC31" s="682"/>
    </row>
    <row r="32" spans="2:133" ht="11.25" customHeight="1">
      <c r="B32" s="693" t="s">
        <v>311</v>
      </c>
      <c r="C32" s="694"/>
      <c r="D32" s="694"/>
      <c r="E32" s="694"/>
      <c r="F32" s="694"/>
      <c r="G32" s="694"/>
      <c r="H32" s="694"/>
      <c r="I32" s="694"/>
      <c r="J32" s="694"/>
      <c r="K32" s="694"/>
      <c r="L32" s="694"/>
      <c r="M32" s="694"/>
      <c r="N32" s="694"/>
      <c r="O32" s="694"/>
      <c r="P32" s="694"/>
      <c r="Q32" s="695"/>
      <c r="R32" s="647">
        <v>3070</v>
      </c>
      <c r="S32" s="648"/>
      <c r="T32" s="648"/>
      <c r="U32" s="648"/>
      <c r="V32" s="648"/>
      <c r="W32" s="648"/>
      <c r="X32" s="648"/>
      <c r="Y32" s="649"/>
      <c r="Z32" s="650">
        <v>0</v>
      </c>
      <c r="AA32" s="650"/>
      <c r="AB32" s="650"/>
      <c r="AC32" s="650"/>
      <c r="AD32" s="651">
        <v>3070</v>
      </c>
      <c r="AE32" s="651"/>
      <c r="AF32" s="651"/>
      <c r="AG32" s="651"/>
      <c r="AH32" s="651"/>
      <c r="AI32" s="651"/>
      <c r="AJ32" s="651"/>
      <c r="AK32" s="651"/>
      <c r="AL32" s="652">
        <v>0</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v>
      </c>
      <c r="BH32" s="683"/>
      <c r="BI32" s="683"/>
      <c r="BJ32" s="683"/>
      <c r="BK32" s="683"/>
      <c r="BL32" s="683"/>
      <c r="BM32" s="653">
        <v>97.2</v>
      </c>
      <c r="BN32" s="713"/>
      <c r="BO32" s="713"/>
      <c r="BP32" s="713"/>
      <c r="BQ32" s="714"/>
      <c r="BR32" s="716">
        <v>99.3</v>
      </c>
      <c r="BS32" s="683"/>
      <c r="BT32" s="683"/>
      <c r="BU32" s="683"/>
      <c r="BV32" s="683"/>
      <c r="BW32" s="683"/>
      <c r="BX32" s="653">
        <v>97.6</v>
      </c>
      <c r="BY32" s="713"/>
      <c r="BZ32" s="713"/>
      <c r="CA32" s="713"/>
      <c r="CB32" s="714"/>
      <c r="CD32" s="691"/>
      <c r="CE32" s="692"/>
      <c r="CF32" s="662" t="s">
        <v>314</v>
      </c>
      <c r="CG32" s="663"/>
      <c r="CH32" s="663"/>
      <c r="CI32" s="663"/>
      <c r="CJ32" s="663"/>
      <c r="CK32" s="663"/>
      <c r="CL32" s="663"/>
      <c r="CM32" s="663"/>
      <c r="CN32" s="663"/>
      <c r="CO32" s="663"/>
      <c r="CP32" s="663"/>
      <c r="CQ32" s="664"/>
      <c r="CR32" s="647">
        <v>11053</v>
      </c>
      <c r="CS32" s="648"/>
      <c r="CT32" s="648"/>
      <c r="CU32" s="648"/>
      <c r="CV32" s="648"/>
      <c r="CW32" s="648"/>
      <c r="CX32" s="648"/>
      <c r="CY32" s="649"/>
      <c r="CZ32" s="652">
        <v>0</v>
      </c>
      <c r="DA32" s="681"/>
      <c r="DB32" s="681"/>
      <c r="DC32" s="685"/>
      <c r="DD32" s="656">
        <v>11053</v>
      </c>
      <c r="DE32" s="648"/>
      <c r="DF32" s="648"/>
      <c r="DG32" s="648"/>
      <c r="DH32" s="648"/>
      <c r="DI32" s="648"/>
      <c r="DJ32" s="648"/>
      <c r="DK32" s="649"/>
      <c r="DL32" s="656">
        <v>11053</v>
      </c>
      <c r="DM32" s="648"/>
      <c r="DN32" s="648"/>
      <c r="DO32" s="648"/>
      <c r="DP32" s="648"/>
      <c r="DQ32" s="648"/>
      <c r="DR32" s="648"/>
      <c r="DS32" s="648"/>
      <c r="DT32" s="648"/>
      <c r="DU32" s="648"/>
      <c r="DV32" s="649"/>
      <c r="DW32" s="652">
        <v>0</v>
      </c>
      <c r="DX32" s="681"/>
      <c r="DY32" s="681"/>
      <c r="DZ32" s="681"/>
      <c r="EA32" s="681"/>
      <c r="EB32" s="681"/>
      <c r="EC32" s="682"/>
    </row>
    <row r="33" spans="2:133" ht="11.25" customHeight="1">
      <c r="B33" s="644" t="s">
        <v>315</v>
      </c>
      <c r="C33" s="645"/>
      <c r="D33" s="645"/>
      <c r="E33" s="645"/>
      <c r="F33" s="645"/>
      <c r="G33" s="645"/>
      <c r="H33" s="645"/>
      <c r="I33" s="645"/>
      <c r="J33" s="645"/>
      <c r="K33" s="645"/>
      <c r="L33" s="645"/>
      <c r="M33" s="645"/>
      <c r="N33" s="645"/>
      <c r="O33" s="645"/>
      <c r="P33" s="645"/>
      <c r="Q33" s="646"/>
      <c r="R33" s="647">
        <v>10110042</v>
      </c>
      <c r="S33" s="648"/>
      <c r="T33" s="648"/>
      <c r="U33" s="648"/>
      <c r="V33" s="648"/>
      <c r="W33" s="648"/>
      <c r="X33" s="648"/>
      <c r="Y33" s="649"/>
      <c r="Z33" s="650">
        <v>5.5</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98.2</v>
      </c>
      <c r="BH33" s="718"/>
      <c r="BI33" s="718"/>
      <c r="BJ33" s="718"/>
      <c r="BK33" s="718"/>
      <c r="BL33" s="718"/>
      <c r="BM33" s="719">
        <v>95.9</v>
      </c>
      <c r="BN33" s="718"/>
      <c r="BO33" s="718"/>
      <c r="BP33" s="718"/>
      <c r="BQ33" s="720"/>
      <c r="BR33" s="717">
        <v>99.1</v>
      </c>
      <c r="BS33" s="718"/>
      <c r="BT33" s="718"/>
      <c r="BU33" s="718"/>
      <c r="BV33" s="718"/>
      <c r="BW33" s="718"/>
      <c r="BX33" s="719">
        <v>96.9</v>
      </c>
      <c r="BY33" s="718"/>
      <c r="BZ33" s="718"/>
      <c r="CA33" s="718"/>
      <c r="CB33" s="720"/>
      <c r="CD33" s="662" t="s">
        <v>317</v>
      </c>
      <c r="CE33" s="663"/>
      <c r="CF33" s="663"/>
      <c r="CG33" s="663"/>
      <c r="CH33" s="663"/>
      <c r="CI33" s="663"/>
      <c r="CJ33" s="663"/>
      <c r="CK33" s="663"/>
      <c r="CL33" s="663"/>
      <c r="CM33" s="663"/>
      <c r="CN33" s="663"/>
      <c r="CO33" s="663"/>
      <c r="CP33" s="663"/>
      <c r="CQ33" s="664"/>
      <c r="CR33" s="647">
        <v>76667581</v>
      </c>
      <c r="CS33" s="683"/>
      <c r="CT33" s="683"/>
      <c r="CU33" s="683"/>
      <c r="CV33" s="683"/>
      <c r="CW33" s="683"/>
      <c r="CX33" s="683"/>
      <c r="CY33" s="684"/>
      <c r="CZ33" s="652">
        <v>42.5</v>
      </c>
      <c r="DA33" s="681"/>
      <c r="DB33" s="681"/>
      <c r="DC33" s="685"/>
      <c r="DD33" s="656">
        <v>31476726</v>
      </c>
      <c r="DE33" s="683"/>
      <c r="DF33" s="683"/>
      <c r="DG33" s="683"/>
      <c r="DH33" s="683"/>
      <c r="DI33" s="683"/>
      <c r="DJ33" s="683"/>
      <c r="DK33" s="684"/>
      <c r="DL33" s="656">
        <v>26918314</v>
      </c>
      <c r="DM33" s="683"/>
      <c r="DN33" s="683"/>
      <c r="DO33" s="683"/>
      <c r="DP33" s="683"/>
      <c r="DQ33" s="683"/>
      <c r="DR33" s="683"/>
      <c r="DS33" s="683"/>
      <c r="DT33" s="683"/>
      <c r="DU33" s="683"/>
      <c r="DV33" s="684"/>
      <c r="DW33" s="652">
        <v>33.799999999999997</v>
      </c>
      <c r="DX33" s="681"/>
      <c r="DY33" s="681"/>
      <c r="DZ33" s="681"/>
      <c r="EA33" s="681"/>
      <c r="EB33" s="681"/>
      <c r="EC33" s="682"/>
    </row>
    <row r="34" spans="2:133" ht="11.25" customHeight="1">
      <c r="B34" s="644" t="s">
        <v>318</v>
      </c>
      <c r="C34" s="645"/>
      <c r="D34" s="645"/>
      <c r="E34" s="645"/>
      <c r="F34" s="645"/>
      <c r="G34" s="645"/>
      <c r="H34" s="645"/>
      <c r="I34" s="645"/>
      <c r="J34" s="645"/>
      <c r="K34" s="645"/>
      <c r="L34" s="645"/>
      <c r="M34" s="645"/>
      <c r="N34" s="645"/>
      <c r="O34" s="645"/>
      <c r="P34" s="645"/>
      <c r="Q34" s="646"/>
      <c r="R34" s="647">
        <v>674103</v>
      </c>
      <c r="S34" s="648"/>
      <c r="T34" s="648"/>
      <c r="U34" s="648"/>
      <c r="V34" s="648"/>
      <c r="W34" s="648"/>
      <c r="X34" s="648"/>
      <c r="Y34" s="649"/>
      <c r="Z34" s="650">
        <v>0.4</v>
      </c>
      <c r="AA34" s="650"/>
      <c r="AB34" s="650"/>
      <c r="AC34" s="650"/>
      <c r="AD34" s="651">
        <v>202410</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18795230</v>
      </c>
      <c r="CS34" s="648"/>
      <c r="CT34" s="648"/>
      <c r="CU34" s="648"/>
      <c r="CV34" s="648"/>
      <c r="CW34" s="648"/>
      <c r="CX34" s="648"/>
      <c r="CY34" s="649"/>
      <c r="CZ34" s="652">
        <v>10.4</v>
      </c>
      <c r="DA34" s="681"/>
      <c r="DB34" s="681"/>
      <c r="DC34" s="685"/>
      <c r="DD34" s="656">
        <v>14713339</v>
      </c>
      <c r="DE34" s="648"/>
      <c r="DF34" s="648"/>
      <c r="DG34" s="648"/>
      <c r="DH34" s="648"/>
      <c r="DI34" s="648"/>
      <c r="DJ34" s="648"/>
      <c r="DK34" s="649"/>
      <c r="DL34" s="656">
        <v>12302626</v>
      </c>
      <c r="DM34" s="648"/>
      <c r="DN34" s="648"/>
      <c r="DO34" s="648"/>
      <c r="DP34" s="648"/>
      <c r="DQ34" s="648"/>
      <c r="DR34" s="648"/>
      <c r="DS34" s="648"/>
      <c r="DT34" s="648"/>
      <c r="DU34" s="648"/>
      <c r="DV34" s="649"/>
      <c r="DW34" s="652">
        <v>15.4</v>
      </c>
      <c r="DX34" s="681"/>
      <c r="DY34" s="681"/>
      <c r="DZ34" s="681"/>
      <c r="EA34" s="681"/>
      <c r="EB34" s="681"/>
      <c r="EC34" s="682"/>
    </row>
    <row r="35" spans="2:133" ht="11.25" customHeight="1">
      <c r="B35" s="644" t="s">
        <v>320</v>
      </c>
      <c r="C35" s="645"/>
      <c r="D35" s="645"/>
      <c r="E35" s="645"/>
      <c r="F35" s="645"/>
      <c r="G35" s="645"/>
      <c r="H35" s="645"/>
      <c r="I35" s="645"/>
      <c r="J35" s="645"/>
      <c r="K35" s="645"/>
      <c r="L35" s="645"/>
      <c r="M35" s="645"/>
      <c r="N35" s="645"/>
      <c r="O35" s="645"/>
      <c r="P35" s="645"/>
      <c r="Q35" s="646"/>
      <c r="R35" s="647">
        <v>386371</v>
      </c>
      <c r="S35" s="648"/>
      <c r="T35" s="648"/>
      <c r="U35" s="648"/>
      <c r="V35" s="648"/>
      <c r="W35" s="648"/>
      <c r="X35" s="648"/>
      <c r="Y35" s="649"/>
      <c r="Z35" s="650">
        <v>0.2</v>
      </c>
      <c r="AA35" s="650"/>
      <c r="AB35" s="650"/>
      <c r="AC35" s="650"/>
      <c r="AD35" s="651" t="s">
        <v>130</v>
      </c>
      <c r="AE35" s="651"/>
      <c r="AF35" s="651"/>
      <c r="AG35" s="651"/>
      <c r="AH35" s="651"/>
      <c r="AI35" s="651"/>
      <c r="AJ35" s="651"/>
      <c r="AK35" s="651"/>
      <c r="AL35" s="652" t="s">
        <v>237</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1389159</v>
      </c>
      <c r="CS35" s="683"/>
      <c r="CT35" s="683"/>
      <c r="CU35" s="683"/>
      <c r="CV35" s="683"/>
      <c r="CW35" s="683"/>
      <c r="CX35" s="683"/>
      <c r="CY35" s="684"/>
      <c r="CZ35" s="652">
        <v>0.8</v>
      </c>
      <c r="DA35" s="681"/>
      <c r="DB35" s="681"/>
      <c r="DC35" s="685"/>
      <c r="DD35" s="656">
        <v>790739</v>
      </c>
      <c r="DE35" s="683"/>
      <c r="DF35" s="683"/>
      <c r="DG35" s="683"/>
      <c r="DH35" s="683"/>
      <c r="DI35" s="683"/>
      <c r="DJ35" s="683"/>
      <c r="DK35" s="684"/>
      <c r="DL35" s="656">
        <v>757752</v>
      </c>
      <c r="DM35" s="683"/>
      <c r="DN35" s="683"/>
      <c r="DO35" s="683"/>
      <c r="DP35" s="683"/>
      <c r="DQ35" s="683"/>
      <c r="DR35" s="683"/>
      <c r="DS35" s="683"/>
      <c r="DT35" s="683"/>
      <c r="DU35" s="683"/>
      <c r="DV35" s="684"/>
      <c r="DW35" s="652">
        <v>1</v>
      </c>
      <c r="DX35" s="681"/>
      <c r="DY35" s="681"/>
      <c r="DZ35" s="681"/>
      <c r="EA35" s="681"/>
      <c r="EB35" s="681"/>
      <c r="EC35" s="682"/>
    </row>
    <row r="36" spans="2:133" ht="11.25" customHeight="1">
      <c r="B36" s="644" t="s">
        <v>324</v>
      </c>
      <c r="C36" s="645"/>
      <c r="D36" s="645"/>
      <c r="E36" s="645"/>
      <c r="F36" s="645"/>
      <c r="G36" s="645"/>
      <c r="H36" s="645"/>
      <c r="I36" s="645"/>
      <c r="J36" s="645"/>
      <c r="K36" s="645"/>
      <c r="L36" s="645"/>
      <c r="M36" s="645"/>
      <c r="N36" s="645"/>
      <c r="O36" s="645"/>
      <c r="P36" s="645"/>
      <c r="Q36" s="646"/>
      <c r="R36" s="647">
        <v>833882</v>
      </c>
      <c r="S36" s="648"/>
      <c r="T36" s="648"/>
      <c r="U36" s="648"/>
      <c r="V36" s="648"/>
      <c r="W36" s="648"/>
      <c r="X36" s="648"/>
      <c r="Y36" s="649"/>
      <c r="Z36" s="650">
        <v>0.5</v>
      </c>
      <c r="AA36" s="650"/>
      <c r="AB36" s="650"/>
      <c r="AC36" s="650"/>
      <c r="AD36" s="651" t="s">
        <v>130</v>
      </c>
      <c r="AE36" s="651"/>
      <c r="AF36" s="651"/>
      <c r="AG36" s="651"/>
      <c r="AH36" s="651"/>
      <c r="AI36" s="651"/>
      <c r="AJ36" s="651"/>
      <c r="AK36" s="651"/>
      <c r="AL36" s="652" t="s">
        <v>130</v>
      </c>
      <c r="AM36" s="653"/>
      <c r="AN36" s="653"/>
      <c r="AO36" s="654"/>
      <c r="AP36" s="235"/>
      <c r="AQ36" s="721" t="s">
        <v>325</v>
      </c>
      <c r="AR36" s="722"/>
      <c r="AS36" s="722"/>
      <c r="AT36" s="722"/>
      <c r="AU36" s="722"/>
      <c r="AV36" s="722"/>
      <c r="AW36" s="722"/>
      <c r="AX36" s="722"/>
      <c r="AY36" s="723"/>
      <c r="AZ36" s="636">
        <v>14160875</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332771</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42660214</v>
      </c>
      <c r="CS36" s="648"/>
      <c r="CT36" s="648"/>
      <c r="CU36" s="648"/>
      <c r="CV36" s="648"/>
      <c r="CW36" s="648"/>
      <c r="CX36" s="648"/>
      <c r="CY36" s="649"/>
      <c r="CZ36" s="652">
        <v>23.7</v>
      </c>
      <c r="DA36" s="681"/>
      <c r="DB36" s="681"/>
      <c r="DC36" s="685"/>
      <c r="DD36" s="656">
        <v>5718993</v>
      </c>
      <c r="DE36" s="648"/>
      <c r="DF36" s="648"/>
      <c r="DG36" s="648"/>
      <c r="DH36" s="648"/>
      <c r="DI36" s="648"/>
      <c r="DJ36" s="648"/>
      <c r="DK36" s="649"/>
      <c r="DL36" s="656">
        <v>4454800</v>
      </c>
      <c r="DM36" s="648"/>
      <c r="DN36" s="648"/>
      <c r="DO36" s="648"/>
      <c r="DP36" s="648"/>
      <c r="DQ36" s="648"/>
      <c r="DR36" s="648"/>
      <c r="DS36" s="648"/>
      <c r="DT36" s="648"/>
      <c r="DU36" s="648"/>
      <c r="DV36" s="649"/>
      <c r="DW36" s="652">
        <v>5.6</v>
      </c>
      <c r="DX36" s="681"/>
      <c r="DY36" s="681"/>
      <c r="DZ36" s="681"/>
      <c r="EA36" s="681"/>
      <c r="EB36" s="681"/>
      <c r="EC36" s="682"/>
    </row>
    <row r="37" spans="2:133" ht="11.25" customHeight="1">
      <c r="B37" s="644" t="s">
        <v>328</v>
      </c>
      <c r="C37" s="645"/>
      <c r="D37" s="645"/>
      <c r="E37" s="645"/>
      <c r="F37" s="645"/>
      <c r="G37" s="645"/>
      <c r="H37" s="645"/>
      <c r="I37" s="645"/>
      <c r="J37" s="645"/>
      <c r="K37" s="645"/>
      <c r="L37" s="645"/>
      <c r="M37" s="645"/>
      <c r="N37" s="645"/>
      <c r="O37" s="645"/>
      <c r="P37" s="645"/>
      <c r="Q37" s="646"/>
      <c r="R37" s="647">
        <v>327996</v>
      </c>
      <c r="S37" s="648"/>
      <c r="T37" s="648"/>
      <c r="U37" s="648"/>
      <c r="V37" s="648"/>
      <c r="W37" s="648"/>
      <c r="X37" s="648"/>
      <c r="Y37" s="649"/>
      <c r="Z37" s="650">
        <v>0.2</v>
      </c>
      <c r="AA37" s="650"/>
      <c r="AB37" s="650"/>
      <c r="AC37" s="650"/>
      <c r="AD37" s="651" t="s">
        <v>130</v>
      </c>
      <c r="AE37" s="651"/>
      <c r="AF37" s="651"/>
      <c r="AG37" s="651"/>
      <c r="AH37" s="651"/>
      <c r="AI37" s="651"/>
      <c r="AJ37" s="651"/>
      <c r="AK37" s="651"/>
      <c r="AL37" s="652" t="s">
        <v>237</v>
      </c>
      <c r="AM37" s="653"/>
      <c r="AN37" s="653"/>
      <c r="AO37" s="654"/>
      <c r="AQ37" s="725" t="s">
        <v>329</v>
      </c>
      <c r="AR37" s="726"/>
      <c r="AS37" s="726"/>
      <c r="AT37" s="726"/>
      <c r="AU37" s="726"/>
      <c r="AV37" s="726"/>
      <c r="AW37" s="726"/>
      <c r="AX37" s="726"/>
      <c r="AY37" s="727"/>
      <c r="AZ37" s="647">
        <v>1394752</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246526</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62503</v>
      </c>
      <c r="CS37" s="683"/>
      <c r="CT37" s="683"/>
      <c r="CU37" s="683"/>
      <c r="CV37" s="683"/>
      <c r="CW37" s="683"/>
      <c r="CX37" s="683"/>
      <c r="CY37" s="684"/>
      <c r="CZ37" s="652">
        <v>0</v>
      </c>
      <c r="DA37" s="681"/>
      <c r="DB37" s="681"/>
      <c r="DC37" s="685"/>
      <c r="DD37" s="656">
        <v>55610</v>
      </c>
      <c r="DE37" s="683"/>
      <c r="DF37" s="683"/>
      <c r="DG37" s="683"/>
      <c r="DH37" s="683"/>
      <c r="DI37" s="683"/>
      <c r="DJ37" s="683"/>
      <c r="DK37" s="684"/>
      <c r="DL37" s="656">
        <v>53245</v>
      </c>
      <c r="DM37" s="683"/>
      <c r="DN37" s="683"/>
      <c r="DO37" s="683"/>
      <c r="DP37" s="683"/>
      <c r="DQ37" s="683"/>
      <c r="DR37" s="683"/>
      <c r="DS37" s="683"/>
      <c r="DT37" s="683"/>
      <c r="DU37" s="683"/>
      <c r="DV37" s="684"/>
      <c r="DW37" s="652">
        <v>0.1</v>
      </c>
      <c r="DX37" s="681"/>
      <c r="DY37" s="681"/>
      <c r="DZ37" s="681"/>
      <c r="EA37" s="681"/>
      <c r="EB37" s="681"/>
      <c r="EC37" s="682"/>
    </row>
    <row r="38" spans="2:133" ht="11.25" customHeight="1">
      <c r="B38" s="644" t="s">
        <v>332</v>
      </c>
      <c r="C38" s="645"/>
      <c r="D38" s="645"/>
      <c r="E38" s="645"/>
      <c r="F38" s="645"/>
      <c r="G38" s="645"/>
      <c r="H38" s="645"/>
      <c r="I38" s="645"/>
      <c r="J38" s="645"/>
      <c r="K38" s="645"/>
      <c r="L38" s="645"/>
      <c r="M38" s="645"/>
      <c r="N38" s="645"/>
      <c r="O38" s="645"/>
      <c r="P38" s="645"/>
      <c r="Q38" s="646"/>
      <c r="R38" s="647">
        <v>2797630</v>
      </c>
      <c r="S38" s="648"/>
      <c r="T38" s="648"/>
      <c r="U38" s="648"/>
      <c r="V38" s="648"/>
      <c r="W38" s="648"/>
      <c r="X38" s="648"/>
      <c r="Y38" s="649"/>
      <c r="Z38" s="650">
        <v>1.5</v>
      </c>
      <c r="AA38" s="650"/>
      <c r="AB38" s="650"/>
      <c r="AC38" s="650"/>
      <c r="AD38" s="651">
        <v>16117</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512924</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48180</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11999632</v>
      </c>
      <c r="CS38" s="648"/>
      <c r="CT38" s="648"/>
      <c r="CU38" s="648"/>
      <c r="CV38" s="648"/>
      <c r="CW38" s="648"/>
      <c r="CX38" s="648"/>
      <c r="CY38" s="649"/>
      <c r="CZ38" s="652">
        <v>6.7</v>
      </c>
      <c r="DA38" s="681"/>
      <c r="DB38" s="681"/>
      <c r="DC38" s="685"/>
      <c r="DD38" s="656">
        <v>9547181</v>
      </c>
      <c r="DE38" s="648"/>
      <c r="DF38" s="648"/>
      <c r="DG38" s="648"/>
      <c r="DH38" s="648"/>
      <c r="DI38" s="648"/>
      <c r="DJ38" s="648"/>
      <c r="DK38" s="649"/>
      <c r="DL38" s="656">
        <v>9393263</v>
      </c>
      <c r="DM38" s="648"/>
      <c r="DN38" s="648"/>
      <c r="DO38" s="648"/>
      <c r="DP38" s="648"/>
      <c r="DQ38" s="648"/>
      <c r="DR38" s="648"/>
      <c r="DS38" s="648"/>
      <c r="DT38" s="648"/>
      <c r="DU38" s="648"/>
      <c r="DV38" s="649"/>
      <c r="DW38" s="652">
        <v>11.8</v>
      </c>
      <c r="DX38" s="681"/>
      <c r="DY38" s="681"/>
      <c r="DZ38" s="681"/>
      <c r="EA38" s="681"/>
      <c r="EB38" s="681"/>
      <c r="EC38" s="682"/>
    </row>
    <row r="39" spans="2:133" ht="11.25" customHeight="1">
      <c r="B39" s="644" t="s">
        <v>336</v>
      </c>
      <c r="C39" s="645"/>
      <c r="D39" s="645"/>
      <c r="E39" s="645"/>
      <c r="F39" s="645"/>
      <c r="G39" s="645"/>
      <c r="H39" s="645"/>
      <c r="I39" s="645"/>
      <c r="J39" s="645"/>
      <c r="K39" s="645"/>
      <c r="L39" s="645"/>
      <c r="M39" s="645"/>
      <c r="N39" s="645"/>
      <c r="O39" s="645"/>
      <c r="P39" s="645"/>
      <c r="Q39" s="646"/>
      <c r="R39" s="647">
        <v>19430500</v>
      </c>
      <c r="S39" s="648"/>
      <c r="T39" s="648"/>
      <c r="U39" s="648"/>
      <c r="V39" s="648"/>
      <c r="W39" s="648"/>
      <c r="X39" s="648"/>
      <c r="Y39" s="649"/>
      <c r="Z39" s="650">
        <v>10.6</v>
      </c>
      <c r="AA39" s="650"/>
      <c r="AB39" s="650"/>
      <c r="AC39" s="650"/>
      <c r="AD39" s="651" t="s">
        <v>130</v>
      </c>
      <c r="AE39" s="651"/>
      <c r="AF39" s="651"/>
      <c r="AG39" s="651"/>
      <c r="AH39" s="651"/>
      <c r="AI39" s="651"/>
      <c r="AJ39" s="651"/>
      <c r="AK39" s="651"/>
      <c r="AL39" s="652" t="s">
        <v>237</v>
      </c>
      <c r="AM39" s="653"/>
      <c r="AN39" s="653"/>
      <c r="AO39" s="654"/>
      <c r="AQ39" s="725" t="s">
        <v>337</v>
      </c>
      <c r="AR39" s="726"/>
      <c r="AS39" s="726"/>
      <c r="AT39" s="726"/>
      <c r="AU39" s="726"/>
      <c r="AV39" s="726"/>
      <c r="AW39" s="726"/>
      <c r="AX39" s="726"/>
      <c r="AY39" s="727"/>
      <c r="AZ39" s="647">
        <v>253567</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74017</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912299</v>
      </c>
      <c r="CS39" s="683"/>
      <c r="CT39" s="683"/>
      <c r="CU39" s="683"/>
      <c r="CV39" s="683"/>
      <c r="CW39" s="683"/>
      <c r="CX39" s="683"/>
      <c r="CY39" s="684"/>
      <c r="CZ39" s="652">
        <v>0.5</v>
      </c>
      <c r="DA39" s="681"/>
      <c r="DB39" s="681"/>
      <c r="DC39" s="685"/>
      <c r="DD39" s="656">
        <v>696601</v>
      </c>
      <c r="DE39" s="683"/>
      <c r="DF39" s="683"/>
      <c r="DG39" s="683"/>
      <c r="DH39" s="683"/>
      <c r="DI39" s="683"/>
      <c r="DJ39" s="683"/>
      <c r="DK39" s="684"/>
      <c r="DL39" s="656" t="s">
        <v>130</v>
      </c>
      <c r="DM39" s="683"/>
      <c r="DN39" s="683"/>
      <c r="DO39" s="683"/>
      <c r="DP39" s="683"/>
      <c r="DQ39" s="683"/>
      <c r="DR39" s="683"/>
      <c r="DS39" s="683"/>
      <c r="DT39" s="683"/>
      <c r="DU39" s="683"/>
      <c r="DV39" s="684"/>
      <c r="DW39" s="652" t="s">
        <v>237</v>
      </c>
      <c r="DX39" s="681"/>
      <c r="DY39" s="681"/>
      <c r="DZ39" s="681"/>
      <c r="EA39" s="681"/>
      <c r="EB39" s="681"/>
      <c r="EC39" s="682"/>
    </row>
    <row r="40" spans="2:133" ht="11.25" customHeight="1">
      <c r="B40" s="644" t="s">
        <v>340</v>
      </c>
      <c r="C40" s="645"/>
      <c r="D40" s="645"/>
      <c r="E40" s="645"/>
      <c r="F40" s="645"/>
      <c r="G40" s="645"/>
      <c r="H40" s="645"/>
      <c r="I40" s="645"/>
      <c r="J40" s="645"/>
      <c r="K40" s="645"/>
      <c r="L40" s="645"/>
      <c r="M40" s="645"/>
      <c r="N40" s="645"/>
      <c r="O40" s="645"/>
      <c r="P40" s="645"/>
      <c r="Q40" s="646"/>
      <c r="R40" s="647">
        <v>541100</v>
      </c>
      <c r="S40" s="648"/>
      <c r="T40" s="648"/>
      <c r="U40" s="648"/>
      <c r="V40" s="648"/>
      <c r="W40" s="648"/>
      <c r="X40" s="648"/>
      <c r="Y40" s="649"/>
      <c r="Z40" s="650">
        <v>0.3</v>
      </c>
      <c r="AA40" s="650"/>
      <c r="AB40" s="650"/>
      <c r="AC40" s="650"/>
      <c r="AD40" s="651" t="s">
        <v>130</v>
      </c>
      <c r="AE40" s="651"/>
      <c r="AF40" s="651"/>
      <c r="AG40" s="651"/>
      <c r="AH40" s="651"/>
      <c r="AI40" s="651"/>
      <c r="AJ40" s="651"/>
      <c r="AK40" s="651"/>
      <c r="AL40" s="652" t="s">
        <v>237</v>
      </c>
      <c r="AM40" s="653"/>
      <c r="AN40" s="653"/>
      <c r="AO40" s="654"/>
      <c r="AQ40" s="725" t="s">
        <v>341</v>
      </c>
      <c r="AR40" s="726"/>
      <c r="AS40" s="726"/>
      <c r="AT40" s="726"/>
      <c r="AU40" s="726"/>
      <c r="AV40" s="726"/>
      <c r="AW40" s="726"/>
      <c r="AX40" s="726"/>
      <c r="AY40" s="727"/>
      <c r="AZ40" s="647">
        <v>58489</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95</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911047</v>
      </c>
      <c r="CS40" s="648"/>
      <c r="CT40" s="648"/>
      <c r="CU40" s="648"/>
      <c r="CV40" s="648"/>
      <c r="CW40" s="648"/>
      <c r="CX40" s="648"/>
      <c r="CY40" s="649"/>
      <c r="CZ40" s="652">
        <v>0.5</v>
      </c>
      <c r="DA40" s="681"/>
      <c r="DB40" s="681"/>
      <c r="DC40" s="685"/>
      <c r="DD40" s="656">
        <v>9873</v>
      </c>
      <c r="DE40" s="648"/>
      <c r="DF40" s="648"/>
      <c r="DG40" s="648"/>
      <c r="DH40" s="648"/>
      <c r="DI40" s="648"/>
      <c r="DJ40" s="648"/>
      <c r="DK40" s="649"/>
      <c r="DL40" s="656">
        <v>9873</v>
      </c>
      <c r="DM40" s="648"/>
      <c r="DN40" s="648"/>
      <c r="DO40" s="648"/>
      <c r="DP40" s="648"/>
      <c r="DQ40" s="648"/>
      <c r="DR40" s="648"/>
      <c r="DS40" s="648"/>
      <c r="DT40" s="648"/>
      <c r="DU40" s="648"/>
      <c r="DV40" s="649"/>
      <c r="DW40" s="652">
        <v>0</v>
      </c>
      <c r="DX40" s="681"/>
      <c r="DY40" s="681"/>
      <c r="DZ40" s="681"/>
      <c r="EA40" s="681"/>
      <c r="EB40" s="681"/>
      <c r="EC40" s="682"/>
    </row>
    <row r="41" spans="2:133" ht="11.25" customHeight="1">
      <c r="B41" s="644" t="s">
        <v>345</v>
      </c>
      <c r="C41" s="645"/>
      <c r="D41" s="645"/>
      <c r="E41" s="645"/>
      <c r="F41" s="645"/>
      <c r="G41" s="645"/>
      <c r="H41" s="645"/>
      <c r="I41" s="645"/>
      <c r="J41" s="645"/>
      <c r="K41" s="645"/>
      <c r="L41" s="645"/>
      <c r="M41" s="645"/>
      <c r="N41" s="645"/>
      <c r="O41" s="645"/>
      <c r="P41" s="645"/>
      <c r="Q41" s="646"/>
      <c r="R41" s="647">
        <v>468000</v>
      </c>
      <c r="S41" s="648"/>
      <c r="T41" s="648"/>
      <c r="U41" s="648"/>
      <c r="V41" s="648"/>
      <c r="W41" s="648"/>
      <c r="X41" s="648"/>
      <c r="Y41" s="649"/>
      <c r="Z41" s="650">
        <v>0.3</v>
      </c>
      <c r="AA41" s="650"/>
      <c r="AB41" s="650"/>
      <c r="AC41" s="650"/>
      <c r="AD41" s="651" t="s">
        <v>130</v>
      </c>
      <c r="AE41" s="651"/>
      <c r="AF41" s="651"/>
      <c r="AG41" s="651"/>
      <c r="AH41" s="651"/>
      <c r="AI41" s="651"/>
      <c r="AJ41" s="651"/>
      <c r="AK41" s="651"/>
      <c r="AL41" s="652" t="s">
        <v>130</v>
      </c>
      <c r="AM41" s="653"/>
      <c r="AN41" s="653"/>
      <c r="AO41" s="654"/>
      <c r="AQ41" s="725" t="s">
        <v>346</v>
      </c>
      <c r="AR41" s="726"/>
      <c r="AS41" s="726"/>
      <c r="AT41" s="726"/>
      <c r="AU41" s="726"/>
      <c r="AV41" s="726"/>
      <c r="AW41" s="726"/>
      <c r="AX41" s="726"/>
      <c r="AY41" s="727"/>
      <c r="AZ41" s="647">
        <v>2109743</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v>3</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237</v>
      </c>
      <c r="CS41" s="683"/>
      <c r="CT41" s="683"/>
      <c r="CU41" s="683"/>
      <c r="CV41" s="683"/>
      <c r="CW41" s="683"/>
      <c r="CX41" s="683"/>
      <c r="CY41" s="684"/>
      <c r="CZ41" s="652" t="s">
        <v>130</v>
      </c>
      <c r="DA41" s="681"/>
      <c r="DB41" s="681"/>
      <c r="DC41" s="685"/>
      <c r="DD41" s="656" t="s">
        <v>237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349</v>
      </c>
      <c r="C42" s="645"/>
      <c r="D42" s="645"/>
      <c r="E42" s="645"/>
      <c r="F42" s="645"/>
      <c r="G42" s="645"/>
      <c r="H42" s="645"/>
      <c r="I42" s="645"/>
      <c r="J42" s="645"/>
      <c r="K42" s="645"/>
      <c r="L42" s="645"/>
      <c r="M42" s="645"/>
      <c r="N42" s="645"/>
      <c r="O42" s="645"/>
      <c r="P42" s="645"/>
      <c r="Q42" s="646"/>
      <c r="R42" s="647">
        <v>5429500</v>
      </c>
      <c r="S42" s="648"/>
      <c r="T42" s="648"/>
      <c r="U42" s="648"/>
      <c r="V42" s="648"/>
      <c r="W42" s="648"/>
      <c r="X42" s="648"/>
      <c r="Y42" s="649"/>
      <c r="Z42" s="650">
        <v>3</v>
      </c>
      <c r="AA42" s="650"/>
      <c r="AB42" s="650"/>
      <c r="AC42" s="650"/>
      <c r="AD42" s="651" t="s">
        <v>130</v>
      </c>
      <c r="AE42" s="651"/>
      <c r="AF42" s="651"/>
      <c r="AG42" s="651"/>
      <c r="AH42" s="651"/>
      <c r="AI42" s="651"/>
      <c r="AJ42" s="651"/>
      <c r="AK42" s="651"/>
      <c r="AL42" s="652" t="s">
        <v>138</v>
      </c>
      <c r="AM42" s="653"/>
      <c r="AN42" s="653"/>
      <c r="AO42" s="654"/>
      <c r="AQ42" s="746" t="s">
        <v>350</v>
      </c>
      <c r="AR42" s="747"/>
      <c r="AS42" s="747"/>
      <c r="AT42" s="747"/>
      <c r="AU42" s="747"/>
      <c r="AV42" s="747"/>
      <c r="AW42" s="747"/>
      <c r="AX42" s="747"/>
      <c r="AY42" s="748"/>
      <c r="AZ42" s="738">
        <v>9831400</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326</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21629136</v>
      </c>
      <c r="CS42" s="648"/>
      <c r="CT42" s="648"/>
      <c r="CU42" s="648"/>
      <c r="CV42" s="648"/>
      <c r="CW42" s="648"/>
      <c r="CX42" s="648"/>
      <c r="CY42" s="649"/>
      <c r="CZ42" s="652">
        <v>12</v>
      </c>
      <c r="DA42" s="653"/>
      <c r="DB42" s="653"/>
      <c r="DC42" s="665"/>
      <c r="DD42" s="656">
        <v>2914063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353</v>
      </c>
      <c r="C43" s="698"/>
      <c r="D43" s="698"/>
      <c r="E43" s="698"/>
      <c r="F43" s="698"/>
      <c r="G43" s="698"/>
      <c r="H43" s="698"/>
      <c r="I43" s="698"/>
      <c r="J43" s="698"/>
      <c r="K43" s="698"/>
      <c r="L43" s="698"/>
      <c r="M43" s="698"/>
      <c r="N43" s="698"/>
      <c r="O43" s="698"/>
      <c r="P43" s="698"/>
      <c r="Q43" s="699"/>
      <c r="R43" s="738">
        <v>182985970</v>
      </c>
      <c r="S43" s="739"/>
      <c r="T43" s="739"/>
      <c r="U43" s="739"/>
      <c r="V43" s="739"/>
      <c r="W43" s="739"/>
      <c r="X43" s="739"/>
      <c r="Y43" s="740"/>
      <c r="Z43" s="741">
        <v>100</v>
      </c>
      <c r="AA43" s="741"/>
      <c r="AB43" s="741"/>
      <c r="AC43" s="741"/>
      <c r="AD43" s="742">
        <v>73261395</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491090</v>
      </c>
      <c r="CS43" s="683"/>
      <c r="CT43" s="683"/>
      <c r="CU43" s="683"/>
      <c r="CV43" s="683"/>
      <c r="CW43" s="683"/>
      <c r="CX43" s="683"/>
      <c r="CY43" s="684"/>
      <c r="CZ43" s="652">
        <v>0.3</v>
      </c>
      <c r="DA43" s="681"/>
      <c r="DB43" s="681"/>
      <c r="DC43" s="685"/>
      <c r="DD43" s="656">
        <v>460110</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21613293</v>
      </c>
      <c r="CS44" s="648"/>
      <c r="CT44" s="648"/>
      <c r="CU44" s="648"/>
      <c r="CV44" s="648"/>
      <c r="CW44" s="648"/>
      <c r="CX44" s="648"/>
      <c r="CY44" s="649"/>
      <c r="CZ44" s="652">
        <v>12</v>
      </c>
      <c r="DA44" s="653"/>
      <c r="DB44" s="653"/>
      <c r="DC44" s="665"/>
      <c r="DD44" s="656">
        <v>2912170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11441478</v>
      </c>
      <c r="CS45" s="683"/>
      <c r="CT45" s="683"/>
      <c r="CU45" s="683"/>
      <c r="CV45" s="683"/>
      <c r="CW45" s="683"/>
      <c r="CX45" s="683"/>
      <c r="CY45" s="684"/>
      <c r="CZ45" s="652">
        <v>6.3</v>
      </c>
      <c r="DA45" s="681"/>
      <c r="DB45" s="681"/>
      <c r="DC45" s="685"/>
      <c r="DD45" s="656">
        <v>430529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10048317</v>
      </c>
      <c r="CS46" s="648"/>
      <c r="CT46" s="648"/>
      <c r="CU46" s="648"/>
      <c r="CV46" s="648"/>
      <c r="CW46" s="648"/>
      <c r="CX46" s="648"/>
      <c r="CY46" s="649"/>
      <c r="CZ46" s="652">
        <v>5.6</v>
      </c>
      <c r="DA46" s="653"/>
      <c r="DB46" s="653"/>
      <c r="DC46" s="665"/>
      <c r="DD46" s="656">
        <v>2434394</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15843</v>
      </c>
      <c r="CS47" s="683"/>
      <c r="CT47" s="683"/>
      <c r="CU47" s="683"/>
      <c r="CV47" s="683"/>
      <c r="CW47" s="683"/>
      <c r="CX47" s="683"/>
      <c r="CY47" s="684"/>
      <c r="CZ47" s="652">
        <v>0</v>
      </c>
      <c r="DA47" s="681"/>
      <c r="DB47" s="681"/>
      <c r="DC47" s="685"/>
      <c r="DD47" s="656">
        <v>1893</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237</v>
      </c>
      <c r="CS48" s="648"/>
      <c r="CT48" s="648"/>
      <c r="CU48" s="648"/>
      <c r="CV48" s="648"/>
      <c r="CW48" s="648"/>
      <c r="CX48" s="648"/>
      <c r="CY48" s="649"/>
      <c r="CZ48" s="652" t="s">
        <v>130</v>
      </c>
      <c r="DA48" s="653"/>
      <c r="DB48" s="653"/>
      <c r="DC48" s="665"/>
      <c r="DD48" s="656" t="s">
        <v>237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180372844</v>
      </c>
      <c r="CS49" s="718"/>
      <c r="CT49" s="718"/>
      <c r="CU49" s="718"/>
      <c r="CV49" s="718"/>
      <c r="CW49" s="718"/>
      <c r="CX49" s="718"/>
      <c r="CY49" s="749"/>
      <c r="CZ49" s="743">
        <v>100</v>
      </c>
      <c r="DA49" s="750"/>
      <c r="DB49" s="750"/>
      <c r="DC49" s="751"/>
      <c r="DD49" s="752">
        <v>85815946</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rKFfpmQf9ie5F6HE1uN7Q5loN+UhZQE1+Q2kUabnS8EB/iAmTutNxJqU2BrTXufKsmHksuC5WgNEnTE/lt/zLw==" saltValue="CMYUFhspKczW/uZ0IU1S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386</v>
      </c>
      <c r="C7" s="780"/>
      <c r="D7" s="780"/>
      <c r="E7" s="780"/>
      <c r="F7" s="780"/>
      <c r="G7" s="780"/>
      <c r="H7" s="780"/>
      <c r="I7" s="780"/>
      <c r="J7" s="780"/>
      <c r="K7" s="780"/>
      <c r="L7" s="780"/>
      <c r="M7" s="780"/>
      <c r="N7" s="780"/>
      <c r="O7" s="780"/>
      <c r="P7" s="781"/>
      <c r="Q7" s="782">
        <v>179948</v>
      </c>
      <c r="R7" s="783"/>
      <c r="S7" s="783"/>
      <c r="T7" s="783"/>
      <c r="U7" s="783"/>
      <c r="V7" s="783">
        <v>176904</v>
      </c>
      <c r="W7" s="783"/>
      <c r="X7" s="783"/>
      <c r="Y7" s="783"/>
      <c r="Z7" s="783"/>
      <c r="AA7" s="783">
        <v>3044</v>
      </c>
      <c r="AB7" s="783"/>
      <c r="AC7" s="783"/>
      <c r="AD7" s="783"/>
      <c r="AE7" s="784"/>
      <c r="AF7" s="785">
        <v>2827</v>
      </c>
      <c r="AG7" s="786"/>
      <c r="AH7" s="786"/>
      <c r="AI7" s="786"/>
      <c r="AJ7" s="787"/>
      <c r="AK7" s="822">
        <v>268</v>
      </c>
      <c r="AL7" s="823"/>
      <c r="AM7" s="823"/>
      <c r="AN7" s="823"/>
      <c r="AO7" s="823"/>
      <c r="AP7" s="823">
        <v>193638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68</v>
      </c>
      <c r="CI7" s="820"/>
      <c r="CJ7" s="820"/>
      <c r="CK7" s="820"/>
      <c r="CL7" s="821"/>
      <c r="CM7" s="819">
        <v>249</v>
      </c>
      <c r="CN7" s="820"/>
      <c r="CO7" s="820"/>
      <c r="CP7" s="820"/>
      <c r="CQ7" s="821"/>
      <c r="CR7" s="819">
        <v>10</v>
      </c>
      <c r="CS7" s="820"/>
      <c r="CT7" s="820"/>
      <c r="CU7" s="820"/>
      <c r="CV7" s="821"/>
      <c r="CW7" s="819" t="s">
        <v>594</v>
      </c>
      <c r="CX7" s="820"/>
      <c r="CY7" s="820"/>
      <c r="CZ7" s="820"/>
      <c r="DA7" s="821"/>
      <c r="DB7" s="819" t="s">
        <v>594</v>
      </c>
      <c r="DC7" s="820"/>
      <c r="DD7" s="820"/>
      <c r="DE7" s="820"/>
      <c r="DF7" s="821"/>
      <c r="DG7" s="819" t="s">
        <v>594</v>
      </c>
      <c r="DH7" s="820"/>
      <c r="DI7" s="820"/>
      <c r="DJ7" s="820"/>
      <c r="DK7" s="821"/>
      <c r="DL7" s="819" t="s">
        <v>594</v>
      </c>
      <c r="DM7" s="820"/>
      <c r="DN7" s="820"/>
      <c r="DO7" s="820"/>
      <c r="DP7" s="821"/>
      <c r="DQ7" s="819" t="s">
        <v>594</v>
      </c>
      <c r="DR7" s="820"/>
      <c r="DS7" s="820"/>
      <c r="DT7" s="820"/>
      <c r="DU7" s="821"/>
      <c r="DV7" s="800"/>
      <c r="DW7" s="801"/>
      <c r="DX7" s="801"/>
      <c r="DY7" s="801"/>
      <c r="DZ7" s="802"/>
      <c r="EA7" s="256"/>
    </row>
    <row r="8" spans="1:131" s="257" customFormat="1" ht="26.25" customHeight="1">
      <c r="A8" s="263">
        <v>2</v>
      </c>
      <c r="B8" s="803" t="s">
        <v>387</v>
      </c>
      <c r="C8" s="804"/>
      <c r="D8" s="804"/>
      <c r="E8" s="804"/>
      <c r="F8" s="804"/>
      <c r="G8" s="804"/>
      <c r="H8" s="804"/>
      <c r="I8" s="804"/>
      <c r="J8" s="804"/>
      <c r="K8" s="804"/>
      <c r="L8" s="804"/>
      <c r="M8" s="804"/>
      <c r="N8" s="804"/>
      <c r="O8" s="804"/>
      <c r="P8" s="805"/>
      <c r="Q8" s="806">
        <v>17</v>
      </c>
      <c r="R8" s="807"/>
      <c r="S8" s="807"/>
      <c r="T8" s="807"/>
      <c r="U8" s="807"/>
      <c r="V8" s="807">
        <v>553</v>
      </c>
      <c r="W8" s="807"/>
      <c r="X8" s="807"/>
      <c r="Y8" s="807"/>
      <c r="Z8" s="807"/>
      <c r="AA8" s="807">
        <v>-536</v>
      </c>
      <c r="AB8" s="807"/>
      <c r="AC8" s="807"/>
      <c r="AD8" s="807"/>
      <c r="AE8" s="808"/>
      <c r="AF8" s="809">
        <v>-536</v>
      </c>
      <c r="AG8" s="810"/>
      <c r="AH8" s="810"/>
      <c r="AI8" s="810"/>
      <c r="AJ8" s="811"/>
      <c r="AK8" s="812" t="s">
        <v>588</v>
      </c>
      <c r="AL8" s="813"/>
      <c r="AM8" s="813"/>
      <c r="AN8" s="813"/>
      <c r="AO8" s="813"/>
      <c r="AP8" s="813" t="s">
        <v>588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2</v>
      </c>
      <c r="CI8" s="830"/>
      <c r="CJ8" s="830"/>
      <c r="CK8" s="830"/>
      <c r="CL8" s="831"/>
      <c r="CM8" s="829">
        <v>167</v>
      </c>
      <c r="CN8" s="830"/>
      <c r="CO8" s="830"/>
      <c r="CP8" s="830"/>
      <c r="CQ8" s="831"/>
      <c r="CR8" s="829">
        <v>100</v>
      </c>
      <c r="CS8" s="830"/>
      <c r="CT8" s="830"/>
      <c r="CU8" s="830"/>
      <c r="CV8" s="831"/>
      <c r="CW8" s="829" t="s">
        <v>594</v>
      </c>
      <c r="CX8" s="830"/>
      <c r="CY8" s="830"/>
      <c r="CZ8" s="830"/>
      <c r="DA8" s="831"/>
      <c r="DB8" s="829" t="s">
        <v>594</v>
      </c>
      <c r="DC8" s="830"/>
      <c r="DD8" s="830"/>
      <c r="DE8" s="830"/>
      <c r="DF8" s="831"/>
      <c r="DG8" s="829" t="s">
        <v>594</v>
      </c>
      <c r="DH8" s="830"/>
      <c r="DI8" s="830"/>
      <c r="DJ8" s="830"/>
      <c r="DK8" s="831"/>
      <c r="DL8" s="829" t="s">
        <v>594</v>
      </c>
      <c r="DM8" s="830"/>
      <c r="DN8" s="830"/>
      <c r="DO8" s="830"/>
      <c r="DP8" s="831"/>
      <c r="DQ8" s="829" t="s">
        <v>594</v>
      </c>
      <c r="DR8" s="830"/>
      <c r="DS8" s="830"/>
      <c r="DT8" s="830"/>
      <c r="DU8" s="831"/>
      <c r="DV8" s="832"/>
      <c r="DW8" s="833"/>
      <c r="DX8" s="833"/>
      <c r="DY8" s="833"/>
      <c r="DZ8" s="834"/>
      <c r="EA8" s="256"/>
    </row>
    <row r="9" spans="1:131" s="257" customFormat="1" ht="26.25" customHeight="1">
      <c r="A9" s="263">
        <v>3</v>
      </c>
      <c r="B9" s="803" t="s">
        <v>388</v>
      </c>
      <c r="C9" s="804"/>
      <c r="D9" s="804"/>
      <c r="E9" s="804"/>
      <c r="F9" s="804"/>
      <c r="G9" s="804"/>
      <c r="H9" s="804"/>
      <c r="I9" s="804"/>
      <c r="J9" s="804"/>
      <c r="K9" s="804"/>
      <c r="L9" s="804"/>
      <c r="M9" s="804"/>
      <c r="N9" s="804"/>
      <c r="O9" s="804"/>
      <c r="P9" s="805"/>
      <c r="Q9" s="806">
        <v>3836</v>
      </c>
      <c r="R9" s="807"/>
      <c r="S9" s="807"/>
      <c r="T9" s="807"/>
      <c r="U9" s="807"/>
      <c r="V9" s="807">
        <v>3772</v>
      </c>
      <c r="W9" s="807"/>
      <c r="X9" s="807"/>
      <c r="Y9" s="807"/>
      <c r="Z9" s="807"/>
      <c r="AA9" s="807">
        <v>64</v>
      </c>
      <c r="AB9" s="807"/>
      <c r="AC9" s="807"/>
      <c r="AD9" s="807"/>
      <c r="AE9" s="808"/>
      <c r="AF9" s="809" t="s">
        <v>389</v>
      </c>
      <c r="AG9" s="810"/>
      <c r="AH9" s="810"/>
      <c r="AI9" s="810"/>
      <c r="AJ9" s="811"/>
      <c r="AK9" s="812">
        <v>223</v>
      </c>
      <c r="AL9" s="813"/>
      <c r="AM9" s="813"/>
      <c r="AN9" s="813"/>
      <c r="AO9" s="813"/>
      <c r="AP9" s="813">
        <v>7277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597</v>
      </c>
      <c r="BT9" s="817"/>
      <c r="BU9" s="817"/>
      <c r="BV9" s="817"/>
      <c r="BW9" s="817"/>
      <c r="BX9" s="817"/>
      <c r="BY9" s="817"/>
      <c r="BZ9" s="817"/>
      <c r="CA9" s="817"/>
      <c r="CB9" s="817"/>
      <c r="CC9" s="817"/>
      <c r="CD9" s="817"/>
      <c r="CE9" s="817"/>
      <c r="CF9" s="817"/>
      <c r="CG9" s="818"/>
      <c r="CH9" s="829">
        <v>11</v>
      </c>
      <c r="CI9" s="830"/>
      <c r="CJ9" s="830"/>
      <c r="CK9" s="830"/>
      <c r="CL9" s="831"/>
      <c r="CM9" s="829">
        <v>82</v>
      </c>
      <c r="CN9" s="830"/>
      <c r="CO9" s="830"/>
      <c r="CP9" s="830"/>
      <c r="CQ9" s="831"/>
      <c r="CR9" s="829">
        <v>50</v>
      </c>
      <c r="CS9" s="830"/>
      <c r="CT9" s="830"/>
      <c r="CU9" s="830"/>
      <c r="CV9" s="831"/>
      <c r="CW9" s="829" t="s">
        <v>594</v>
      </c>
      <c r="CX9" s="830"/>
      <c r="CY9" s="830"/>
      <c r="CZ9" s="830"/>
      <c r="DA9" s="831"/>
      <c r="DB9" s="829" t="s">
        <v>594</v>
      </c>
      <c r="DC9" s="830"/>
      <c r="DD9" s="830"/>
      <c r="DE9" s="830"/>
      <c r="DF9" s="831"/>
      <c r="DG9" s="829" t="s">
        <v>594</v>
      </c>
      <c r="DH9" s="830"/>
      <c r="DI9" s="830"/>
      <c r="DJ9" s="830"/>
      <c r="DK9" s="831"/>
      <c r="DL9" s="829" t="s">
        <v>594</v>
      </c>
      <c r="DM9" s="830"/>
      <c r="DN9" s="830"/>
      <c r="DO9" s="830"/>
      <c r="DP9" s="831"/>
      <c r="DQ9" s="829" t="s">
        <v>594</v>
      </c>
      <c r="DR9" s="830"/>
      <c r="DS9" s="830"/>
      <c r="DT9" s="830"/>
      <c r="DU9" s="831"/>
      <c r="DV9" s="832"/>
      <c r="DW9" s="833"/>
      <c r="DX9" s="833"/>
      <c r="DY9" s="833"/>
      <c r="DZ9" s="834"/>
      <c r="EA9" s="256"/>
    </row>
    <row r="10" spans="1:131" s="257" customFormat="1" ht="26.25" customHeight="1">
      <c r="A10" s="263">
        <v>4</v>
      </c>
      <c r="B10" s="803" t="s">
        <v>390</v>
      </c>
      <c r="C10" s="804"/>
      <c r="D10" s="804"/>
      <c r="E10" s="804"/>
      <c r="F10" s="804"/>
      <c r="G10" s="804"/>
      <c r="H10" s="804"/>
      <c r="I10" s="804"/>
      <c r="J10" s="804"/>
      <c r="K10" s="804"/>
      <c r="L10" s="804"/>
      <c r="M10" s="804"/>
      <c r="N10" s="804"/>
      <c r="O10" s="804"/>
      <c r="P10" s="805"/>
      <c r="Q10" s="806">
        <v>92</v>
      </c>
      <c r="R10" s="807"/>
      <c r="S10" s="807"/>
      <c r="T10" s="807"/>
      <c r="U10" s="807"/>
      <c r="V10" s="807">
        <v>92</v>
      </c>
      <c r="W10" s="807"/>
      <c r="X10" s="807"/>
      <c r="Y10" s="807"/>
      <c r="Z10" s="807"/>
      <c r="AA10" s="807" t="s">
        <v>588</v>
      </c>
      <c r="AB10" s="807"/>
      <c r="AC10" s="807"/>
      <c r="AD10" s="807"/>
      <c r="AE10" s="808"/>
      <c r="AF10" s="809" t="s">
        <v>391</v>
      </c>
      <c r="AG10" s="810"/>
      <c r="AH10" s="810"/>
      <c r="AI10" s="810"/>
      <c r="AJ10" s="811"/>
      <c r="AK10" s="812">
        <v>92</v>
      </c>
      <c r="AL10" s="813"/>
      <c r="AM10" s="813"/>
      <c r="AN10" s="813"/>
      <c r="AO10" s="813"/>
      <c r="AP10" s="813" t="s">
        <v>589</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598</v>
      </c>
      <c r="BT10" s="817"/>
      <c r="BU10" s="817"/>
      <c r="BV10" s="817"/>
      <c r="BW10" s="817"/>
      <c r="BX10" s="817"/>
      <c r="BY10" s="817"/>
      <c r="BZ10" s="817"/>
      <c r="CA10" s="817"/>
      <c r="CB10" s="817"/>
      <c r="CC10" s="817"/>
      <c r="CD10" s="817"/>
      <c r="CE10" s="817"/>
      <c r="CF10" s="817"/>
      <c r="CG10" s="818"/>
      <c r="CH10" s="829">
        <v>46</v>
      </c>
      <c r="CI10" s="830"/>
      <c r="CJ10" s="830"/>
      <c r="CK10" s="830"/>
      <c r="CL10" s="831"/>
      <c r="CM10" s="829">
        <v>401</v>
      </c>
      <c r="CN10" s="830"/>
      <c r="CO10" s="830"/>
      <c r="CP10" s="830"/>
      <c r="CQ10" s="831"/>
      <c r="CR10" s="829">
        <v>50</v>
      </c>
      <c r="CS10" s="830"/>
      <c r="CT10" s="830"/>
      <c r="CU10" s="830"/>
      <c r="CV10" s="831"/>
      <c r="CW10" s="829">
        <v>109</v>
      </c>
      <c r="CX10" s="830"/>
      <c r="CY10" s="830"/>
      <c r="CZ10" s="830"/>
      <c r="DA10" s="831"/>
      <c r="DB10" s="829" t="s">
        <v>594</v>
      </c>
      <c r="DC10" s="830"/>
      <c r="DD10" s="830"/>
      <c r="DE10" s="830"/>
      <c r="DF10" s="831"/>
      <c r="DG10" s="829" t="s">
        <v>594</v>
      </c>
      <c r="DH10" s="830"/>
      <c r="DI10" s="830"/>
      <c r="DJ10" s="830"/>
      <c r="DK10" s="831"/>
      <c r="DL10" s="829" t="s">
        <v>594</v>
      </c>
      <c r="DM10" s="830"/>
      <c r="DN10" s="830"/>
      <c r="DO10" s="830"/>
      <c r="DP10" s="831"/>
      <c r="DQ10" s="829" t="s">
        <v>594</v>
      </c>
      <c r="DR10" s="830"/>
      <c r="DS10" s="830"/>
      <c r="DT10" s="830"/>
      <c r="DU10" s="831"/>
      <c r="DV10" s="832"/>
      <c r="DW10" s="833"/>
      <c r="DX10" s="833"/>
      <c r="DY10" s="833"/>
      <c r="DZ10" s="834"/>
      <c r="EA10" s="256"/>
    </row>
    <row r="11" spans="1:131" s="257" customFormat="1" ht="26.25" customHeight="1">
      <c r="A11" s="263">
        <v>5</v>
      </c>
      <c r="B11" s="803" t="s">
        <v>392</v>
      </c>
      <c r="C11" s="804"/>
      <c r="D11" s="804"/>
      <c r="E11" s="804"/>
      <c r="F11" s="804"/>
      <c r="G11" s="804"/>
      <c r="H11" s="804"/>
      <c r="I11" s="804"/>
      <c r="J11" s="804"/>
      <c r="K11" s="804"/>
      <c r="L11" s="804"/>
      <c r="M11" s="804"/>
      <c r="N11" s="804"/>
      <c r="O11" s="804"/>
      <c r="P11" s="805"/>
      <c r="Q11" s="806">
        <v>65</v>
      </c>
      <c r="R11" s="807"/>
      <c r="S11" s="807"/>
      <c r="T11" s="807"/>
      <c r="U11" s="807"/>
      <c r="V11" s="807">
        <v>25</v>
      </c>
      <c r="W11" s="807"/>
      <c r="X11" s="807"/>
      <c r="Y11" s="807"/>
      <c r="Z11" s="807"/>
      <c r="AA11" s="807">
        <v>41</v>
      </c>
      <c r="AB11" s="807"/>
      <c r="AC11" s="807"/>
      <c r="AD11" s="807"/>
      <c r="AE11" s="808"/>
      <c r="AF11" s="809" t="s">
        <v>391</v>
      </c>
      <c r="AG11" s="810"/>
      <c r="AH11" s="810"/>
      <c r="AI11" s="810"/>
      <c r="AJ11" s="811"/>
      <c r="AK11" s="812" t="s">
        <v>588</v>
      </c>
      <c r="AL11" s="813"/>
      <c r="AM11" s="813"/>
      <c r="AN11" s="813"/>
      <c r="AO11" s="813"/>
      <c r="AP11" s="813">
        <v>130</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394</v>
      </c>
      <c r="B23" s="838" t="s">
        <v>395</v>
      </c>
      <c r="C23" s="839"/>
      <c r="D23" s="839"/>
      <c r="E23" s="839"/>
      <c r="F23" s="839"/>
      <c r="G23" s="839"/>
      <c r="H23" s="839"/>
      <c r="I23" s="839"/>
      <c r="J23" s="839"/>
      <c r="K23" s="839"/>
      <c r="L23" s="839"/>
      <c r="M23" s="839"/>
      <c r="N23" s="839"/>
      <c r="O23" s="839"/>
      <c r="P23" s="840"/>
      <c r="Q23" s="841">
        <v>182986</v>
      </c>
      <c r="R23" s="842"/>
      <c r="S23" s="842"/>
      <c r="T23" s="842"/>
      <c r="U23" s="842"/>
      <c r="V23" s="842">
        <v>180373</v>
      </c>
      <c r="W23" s="842"/>
      <c r="X23" s="842"/>
      <c r="Y23" s="842"/>
      <c r="Z23" s="842"/>
      <c r="AA23" s="842">
        <v>2613</v>
      </c>
      <c r="AB23" s="842"/>
      <c r="AC23" s="842"/>
      <c r="AD23" s="842"/>
      <c r="AE23" s="843"/>
      <c r="AF23" s="844">
        <v>2291</v>
      </c>
      <c r="AG23" s="842"/>
      <c r="AH23" s="842"/>
      <c r="AI23" s="842"/>
      <c r="AJ23" s="845"/>
      <c r="AK23" s="846"/>
      <c r="AL23" s="847"/>
      <c r="AM23" s="847"/>
      <c r="AN23" s="847"/>
      <c r="AO23" s="847"/>
      <c r="AP23" s="842">
        <v>201045</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369</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407</v>
      </c>
      <c r="C28" s="780"/>
      <c r="D28" s="780"/>
      <c r="E28" s="780"/>
      <c r="F28" s="780"/>
      <c r="G28" s="780"/>
      <c r="H28" s="780"/>
      <c r="I28" s="780"/>
      <c r="J28" s="780"/>
      <c r="K28" s="780"/>
      <c r="L28" s="780"/>
      <c r="M28" s="780"/>
      <c r="N28" s="780"/>
      <c r="O28" s="780"/>
      <c r="P28" s="781"/>
      <c r="Q28" s="870">
        <v>34050</v>
      </c>
      <c r="R28" s="871"/>
      <c r="S28" s="871"/>
      <c r="T28" s="871"/>
      <c r="U28" s="871"/>
      <c r="V28" s="871">
        <v>33717</v>
      </c>
      <c r="W28" s="871"/>
      <c r="X28" s="871"/>
      <c r="Y28" s="871"/>
      <c r="Z28" s="871"/>
      <c r="AA28" s="871">
        <v>333</v>
      </c>
      <c r="AB28" s="871"/>
      <c r="AC28" s="871"/>
      <c r="AD28" s="871"/>
      <c r="AE28" s="872"/>
      <c r="AF28" s="873">
        <v>333</v>
      </c>
      <c r="AG28" s="871"/>
      <c r="AH28" s="871"/>
      <c r="AI28" s="871"/>
      <c r="AJ28" s="874"/>
      <c r="AK28" s="875">
        <v>2110</v>
      </c>
      <c r="AL28" s="866"/>
      <c r="AM28" s="866"/>
      <c r="AN28" s="866"/>
      <c r="AO28" s="866"/>
      <c r="AP28" s="866" t="s">
        <v>517</v>
      </c>
      <c r="AQ28" s="866"/>
      <c r="AR28" s="866"/>
      <c r="AS28" s="866"/>
      <c r="AT28" s="866"/>
      <c r="AU28" s="866" t="s">
        <v>517</v>
      </c>
      <c r="AV28" s="866"/>
      <c r="AW28" s="866"/>
      <c r="AX28" s="866"/>
      <c r="AY28" s="866"/>
      <c r="AZ28" s="867" t="s">
        <v>517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408</v>
      </c>
      <c r="C29" s="804"/>
      <c r="D29" s="804"/>
      <c r="E29" s="804"/>
      <c r="F29" s="804"/>
      <c r="G29" s="804"/>
      <c r="H29" s="804"/>
      <c r="I29" s="804"/>
      <c r="J29" s="804"/>
      <c r="K29" s="804"/>
      <c r="L29" s="804"/>
      <c r="M29" s="804"/>
      <c r="N29" s="804"/>
      <c r="O29" s="804"/>
      <c r="P29" s="805"/>
      <c r="Q29" s="806">
        <v>33399</v>
      </c>
      <c r="R29" s="807"/>
      <c r="S29" s="807"/>
      <c r="T29" s="807"/>
      <c r="U29" s="807"/>
      <c r="V29" s="807">
        <v>32783</v>
      </c>
      <c r="W29" s="807"/>
      <c r="X29" s="807"/>
      <c r="Y29" s="807"/>
      <c r="Z29" s="807"/>
      <c r="AA29" s="807">
        <v>617</v>
      </c>
      <c r="AB29" s="807"/>
      <c r="AC29" s="807"/>
      <c r="AD29" s="807"/>
      <c r="AE29" s="808"/>
      <c r="AF29" s="809">
        <v>617</v>
      </c>
      <c r="AG29" s="810"/>
      <c r="AH29" s="810"/>
      <c r="AI29" s="810"/>
      <c r="AJ29" s="811"/>
      <c r="AK29" s="878">
        <v>4930</v>
      </c>
      <c r="AL29" s="879"/>
      <c r="AM29" s="879"/>
      <c r="AN29" s="879"/>
      <c r="AO29" s="879"/>
      <c r="AP29" s="879" t="s">
        <v>517</v>
      </c>
      <c r="AQ29" s="879"/>
      <c r="AR29" s="879"/>
      <c r="AS29" s="879"/>
      <c r="AT29" s="879"/>
      <c r="AU29" s="879" t="s">
        <v>517</v>
      </c>
      <c r="AV29" s="879"/>
      <c r="AW29" s="879"/>
      <c r="AX29" s="879"/>
      <c r="AY29" s="879"/>
      <c r="AZ29" s="880" t="s">
        <v>517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409</v>
      </c>
      <c r="C30" s="804"/>
      <c r="D30" s="804"/>
      <c r="E30" s="804"/>
      <c r="F30" s="804"/>
      <c r="G30" s="804"/>
      <c r="H30" s="804"/>
      <c r="I30" s="804"/>
      <c r="J30" s="804"/>
      <c r="K30" s="804"/>
      <c r="L30" s="804"/>
      <c r="M30" s="804"/>
      <c r="N30" s="804"/>
      <c r="O30" s="804"/>
      <c r="P30" s="805"/>
      <c r="Q30" s="806">
        <v>6813</v>
      </c>
      <c r="R30" s="807"/>
      <c r="S30" s="807"/>
      <c r="T30" s="807"/>
      <c r="U30" s="807"/>
      <c r="V30" s="807">
        <v>6804</v>
      </c>
      <c r="W30" s="807"/>
      <c r="X30" s="807"/>
      <c r="Y30" s="807"/>
      <c r="Z30" s="807"/>
      <c r="AA30" s="807">
        <v>9</v>
      </c>
      <c r="AB30" s="807"/>
      <c r="AC30" s="807"/>
      <c r="AD30" s="807"/>
      <c r="AE30" s="808"/>
      <c r="AF30" s="809">
        <v>9</v>
      </c>
      <c r="AG30" s="810"/>
      <c r="AH30" s="810"/>
      <c r="AI30" s="810"/>
      <c r="AJ30" s="811"/>
      <c r="AK30" s="878">
        <v>1100</v>
      </c>
      <c r="AL30" s="879"/>
      <c r="AM30" s="879"/>
      <c r="AN30" s="879"/>
      <c r="AO30" s="879"/>
      <c r="AP30" s="879" t="s">
        <v>517</v>
      </c>
      <c r="AQ30" s="879"/>
      <c r="AR30" s="879"/>
      <c r="AS30" s="879"/>
      <c r="AT30" s="879"/>
      <c r="AU30" s="879" t="s">
        <v>517</v>
      </c>
      <c r="AV30" s="879"/>
      <c r="AW30" s="879"/>
      <c r="AX30" s="879"/>
      <c r="AY30" s="879"/>
      <c r="AZ30" s="880" t="s">
        <v>517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410</v>
      </c>
      <c r="C31" s="804"/>
      <c r="D31" s="804"/>
      <c r="E31" s="804"/>
      <c r="F31" s="804"/>
      <c r="G31" s="804"/>
      <c r="H31" s="804"/>
      <c r="I31" s="804"/>
      <c r="J31" s="804"/>
      <c r="K31" s="804"/>
      <c r="L31" s="804"/>
      <c r="M31" s="804"/>
      <c r="N31" s="804"/>
      <c r="O31" s="804"/>
      <c r="P31" s="805"/>
      <c r="Q31" s="806">
        <v>8087</v>
      </c>
      <c r="R31" s="807"/>
      <c r="S31" s="807"/>
      <c r="T31" s="807"/>
      <c r="U31" s="807"/>
      <c r="V31" s="807">
        <v>1788</v>
      </c>
      <c r="W31" s="807"/>
      <c r="X31" s="807"/>
      <c r="Y31" s="807"/>
      <c r="Z31" s="807"/>
      <c r="AA31" s="807">
        <v>6298</v>
      </c>
      <c r="AB31" s="807"/>
      <c r="AC31" s="807"/>
      <c r="AD31" s="807"/>
      <c r="AE31" s="808"/>
      <c r="AF31" s="809">
        <v>6298</v>
      </c>
      <c r="AG31" s="810"/>
      <c r="AH31" s="810"/>
      <c r="AI31" s="810"/>
      <c r="AJ31" s="811"/>
      <c r="AK31" s="878">
        <v>513</v>
      </c>
      <c r="AL31" s="879"/>
      <c r="AM31" s="879"/>
      <c r="AN31" s="879"/>
      <c r="AO31" s="879"/>
      <c r="AP31" s="879">
        <v>14227</v>
      </c>
      <c r="AQ31" s="879"/>
      <c r="AR31" s="879"/>
      <c r="AS31" s="879"/>
      <c r="AT31" s="879"/>
      <c r="AU31" s="879">
        <v>2632</v>
      </c>
      <c r="AV31" s="879"/>
      <c r="AW31" s="879"/>
      <c r="AX31" s="879"/>
      <c r="AY31" s="879"/>
      <c r="AZ31" s="881" t="s">
        <v>517</v>
      </c>
      <c r="BA31" s="882"/>
      <c r="BB31" s="882"/>
      <c r="BC31" s="882"/>
      <c r="BD31" s="883"/>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412</v>
      </c>
      <c r="C32" s="804"/>
      <c r="D32" s="804"/>
      <c r="E32" s="804"/>
      <c r="F32" s="804"/>
      <c r="G32" s="804"/>
      <c r="H32" s="804"/>
      <c r="I32" s="804"/>
      <c r="J32" s="804"/>
      <c r="K32" s="804"/>
      <c r="L32" s="804"/>
      <c r="M32" s="804"/>
      <c r="N32" s="804"/>
      <c r="O32" s="804"/>
      <c r="P32" s="805"/>
      <c r="Q32" s="806">
        <v>1944</v>
      </c>
      <c r="R32" s="807"/>
      <c r="S32" s="807"/>
      <c r="T32" s="807"/>
      <c r="U32" s="807"/>
      <c r="V32" s="807">
        <v>210</v>
      </c>
      <c r="W32" s="807"/>
      <c r="X32" s="807"/>
      <c r="Y32" s="807"/>
      <c r="Z32" s="807"/>
      <c r="AA32" s="808">
        <v>1735</v>
      </c>
      <c r="AB32" s="810"/>
      <c r="AC32" s="810"/>
      <c r="AD32" s="810"/>
      <c r="AE32" s="811"/>
      <c r="AF32" s="809">
        <v>1735</v>
      </c>
      <c r="AG32" s="810"/>
      <c r="AH32" s="810"/>
      <c r="AI32" s="810"/>
      <c r="AJ32" s="811"/>
      <c r="AK32" s="878">
        <v>1395</v>
      </c>
      <c r="AL32" s="879"/>
      <c r="AM32" s="879"/>
      <c r="AN32" s="879"/>
      <c r="AO32" s="879"/>
      <c r="AP32" s="879">
        <v>37769</v>
      </c>
      <c r="AQ32" s="879"/>
      <c r="AR32" s="879"/>
      <c r="AS32" s="879"/>
      <c r="AT32" s="879"/>
      <c r="AU32" s="879">
        <v>17865</v>
      </c>
      <c r="AV32" s="879"/>
      <c r="AW32" s="879"/>
      <c r="AX32" s="879"/>
      <c r="AY32" s="879"/>
      <c r="AZ32" s="881" t="s">
        <v>517</v>
      </c>
      <c r="BA32" s="882"/>
      <c r="BB32" s="882"/>
      <c r="BC32" s="882"/>
      <c r="BD32" s="883"/>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413</v>
      </c>
      <c r="C33" s="804"/>
      <c r="D33" s="804"/>
      <c r="E33" s="804"/>
      <c r="F33" s="804"/>
      <c r="G33" s="804"/>
      <c r="H33" s="804"/>
      <c r="I33" s="804"/>
      <c r="J33" s="804"/>
      <c r="K33" s="804"/>
      <c r="L33" s="804"/>
      <c r="M33" s="804"/>
      <c r="N33" s="804"/>
      <c r="O33" s="804"/>
      <c r="P33" s="805"/>
      <c r="Q33" s="806">
        <v>1008</v>
      </c>
      <c r="R33" s="807"/>
      <c r="S33" s="807"/>
      <c r="T33" s="807"/>
      <c r="U33" s="807"/>
      <c r="V33" s="807">
        <v>970</v>
      </c>
      <c r="W33" s="807"/>
      <c r="X33" s="807"/>
      <c r="Y33" s="807"/>
      <c r="Z33" s="807"/>
      <c r="AA33" s="808">
        <v>38</v>
      </c>
      <c r="AB33" s="810"/>
      <c r="AC33" s="810"/>
      <c r="AD33" s="810"/>
      <c r="AE33" s="811"/>
      <c r="AF33" s="809">
        <v>38</v>
      </c>
      <c r="AG33" s="810"/>
      <c r="AH33" s="810"/>
      <c r="AI33" s="810"/>
      <c r="AJ33" s="811"/>
      <c r="AK33" s="878">
        <v>254</v>
      </c>
      <c r="AL33" s="879"/>
      <c r="AM33" s="879"/>
      <c r="AN33" s="879"/>
      <c r="AO33" s="879"/>
      <c r="AP33" s="879">
        <v>3980</v>
      </c>
      <c r="AQ33" s="879"/>
      <c r="AR33" s="879"/>
      <c r="AS33" s="879"/>
      <c r="AT33" s="879"/>
      <c r="AU33" s="879">
        <v>3980</v>
      </c>
      <c r="AV33" s="879"/>
      <c r="AW33" s="879"/>
      <c r="AX33" s="879"/>
      <c r="AY33" s="879"/>
      <c r="AZ33" s="881" t="s">
        <v>517</v>
      </c>
      <c r="BA33" s="882"/>
      <c r="BB33" s="882"/>
      <c r="BC33" s="882"/>
      <c r="BD33" s="883"/>
      <c r="BE33" s="876" t="s">
        <v>414</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4"/>
      <c r="R50" s="885"/>
      <c r="S50" s="885"/>
      <c r="T50" s="885"/>
      <c r="U50" s="885"/>
      <c r="V50" s="885"/>
      <c r="W50" s="885"/>
      <c r="X50" s="885"/>
      <c r="Y50" s="885"/>
      <c r="Z50" s="885"/>
      <c r="AA50" s="885"/>
      <c r="AB50" s="885"/>
      <c r="AC50" s="885"/>
      <c r="AD50" s="885"/>
      <c r="AE50" s="886"/>
      <c r="AF50" s="809"/>
      <c r="AG50" s="810"/>
      <c r="AH50" s="810"/>
      <c r="AI50" s="810"/>
      <c r="AJ50" s="811"/>
      <c r="AK50" s="887"/>
      <c r="AL50" s="885"/>
      <c r="AM50" s="885"/>
      <c r="AN50" s="885"/>
      <c r="AO50" s="885"/>
      <c r="AP50" s="885"/>
      <c r="AQ50" s="885"/>
      <c r="AR50" s="885"/>
      <c r="AS50" s="885"/>
      <c r="AT50" s="885"/>
      <c r="AU50" s="885"/>
      <c r="AV50" s="885"/>
      <c r="AW50" s="885"/>
      <c r="AX50" s="885"/>
      <c r="AY50" s="885"/>
      <c r="AZ50" s="888"/>
      <c r="BA50" s="888"/>
      <c r="BB50" s="888"/>
      <c r="BC50" s="888"/>
      <c r="BD50" s="888"/>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4"/>
      <c r="R51" s="885"/>
      <c r="S51" s="885"/>
      <c r="T51" s="885"/>
      <c r="U51" s="885"/>
      <c r="V51" s="885"/>
      <c r="W51" s="885"/>
      <c r="X51" s="885"/>
      <c r="Y51" s="885"/>
      <c r="Z51" s="885"/>
      <c r="AA51" s="885"/>
      <c r="AB51" s="885"/>
      <c r="AC51" s="885"/>
      <c r="AD51" s="885"/>
      <c r="AE51" s="886"/>
      <c r="AF51" s="809"/>
      <c r="AG51" s="810"/>
      <c r="AH51" s="810"/>
      <c r="AI51" s="810"/>
      <c r="AJ51" s="811"/>
      <c r="AK51" s="887"/>
      <c r="AL51" s="885"/>
      <c r="AM51" s="885"/>
      <c r="AN51" s="885"/>
      <c r="AO51" s="885"/>
      <c r="AP51" s="885"/>
      <c r="AQ51" s="885"/>
      <c r="AR51" s="885"/>
      <c r="AS51" s="885"/>
      <c r="AT51" s="885"/>
      <c r="AU51" s="885"/>
      <c r="AV51" s="885"/>
      <c r="AW51" s="885"/>
      <c r="AX51" s="885"/>
      <c r="AY51" s="885"/>
      <c r="AZ51" s="888"/>
      <c r="BA51" s="888"/>
      <c r="BB51" s="888"/>
      <c r="BC51" s="888"/>
      <c r="BD51" s="888"/>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4"/>
      <c r="R52" s="885"/>
      <c r="S52" s="885"/>
      <c r="T52" s="885"/>
      <c r="U52" s="885"/>
      <c r="V52" s="885"/>
      <c r="W52" s="885"/>
      <c r="X52" s="885"/>
      <c r="Y52" s="885"/>
      <c r="Z52" s="885"/>
      <c r="AA52" s="885"/>
      <c r="AB52" s="885"/>
      <c r="AC52" s="885"/>
      <c r="AD52" s="885"/>
      <c r="AE52" s="886"/>
      <c r="AF52" s="809"/>
      <c r="AG52" s="810"/>
      <c r="AH52" s="810"/>
      <c r="AI52" s="810"/>
      <c r="AJ52" s="811"/>
      <c r="AK52" s="887"/>
      <c r="AL52" s="885"/>
      <c r="AM52" s="885"/>
      <c r="AN52" s="885"/>
      <c r="AO52" s="885"/>
      <c r="AP52" s="885"/>
      <c r="AQ52" s="885"/>
      <c r="AR52" s="885"/>
      <c r="AS52" s="885"/>
      <c r="AT52" s="885"/>
      <c r="AU52" s="885"/>
      <c r="AV52" s="885"/>
      <c r="AW52" s="885"/>
      <c r="AX52" s="885"/>
      <c r="AY52" s="885"/>
      <c r="AZ52" s="888"/>
      <c r="BA52" s="888"/>
      <c r="BB52" s="888"/>
      <c r="BC52" s="888"/>
      <c r="BD52" s="888"/>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4"/>
      <c r="R53" s="885"/>
      <c r="S53" s="885"/>
      <c r="T53" s="885"/>
      <c r="U53" s="885"/>
      <c r="V53" s="885"/>
      <c r="W53" s="885"/>
      <c r="X53" s="885"/>
      <c r="Y53" s="885"/>
      <c r="Z53" s="885"/>
      <c r="AA53" s="885"/>
      <c r="AB53" s="885"/>
      <c r="AC53" s="885"/>
      <c r="AD53" s="885"/>
      <c r="AE53" s="886"/>
      <c r="AF53" s="809"/>
      <c r="AG53" s="810"/>
      <c r="AH53" s="810"/>
      <c r="AI53" s="810"/>
      <c r="AJ53" s="811"/>
      <c r="AK53" s="887"/>
      <c r="AL53" s="885"/>
      <c r="AM53" s="885"/>
      <c r="AN53" s="885"/>
      <c r="AO53" s="885"/>
      <c r="AP53" s="885"/>
      <c r="AQ53" s="885"/>
      <c r="AR53" s="885"/>
      <c r="AS53" s="885"/>
      <c r="AT53" s="885"/>
      <c r="AU53" s="885"/>
      <c r="AV53" s="885"/>
      <c r="AW53" s="885"/>
      <c r="AX53" s="885"/>
      <c r="AY53" s="885"/>
      <c r="AZ53" s="888"/>
      <c r="BA53" s="888"/>
      <c r="BB53" s="888"/>
      <c r="BC53" s="888"/>
      <c r="BD53" s="888"/>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4"/>
      <c r="R54" s="885"/>
      <c r="S54" s="885"/>
      <c r="T54" s="885"/>
      <c r="U54" s="885"/>
      <c r="V54" s="885"/>
      <c r="W54" s="885"/>
      <c r="X54" s="885"/>
      <c r="Y54" s="885"/>
      <c r="Z54" s="885"/>
      <c r="AA54" s="885"/>
      <c r="AB54" s="885"/>
      <c r="AC54" s="885"/>
      <c r="AD54" s="885"/>
      <c r="AE54" s="886"/>
      <c r="AF54" s="809"/>
      <c r="AG54" s="810"/>
      <c r="AH54" s="810"/>
      <c r="AI54" s="810"/>
      <c r="AJ54" s="811"/>
      <c r="AK54" s="887"/>
      <c r="AL54" s="885"/>
      <c r="AM54" s="885"/>
      <c r="AN54" s="885"/>
      <c r="AO54" s="885"/>
      <c r="AP54" s="885"/>
      <c r="AQ54" s="885"/>
      <c r="AR54" s="885"/>
      <c r="AS54" s="885"/>
      <c r="AT54" s="885"/>
      <c r="AU54" s="885"/>
      <c r="AV54" s="885"/>
      <c r="AW54" s="885"/>
      <c r="AX54" s="885"/>
      <c r="AY54" s="885"/>
      <c r="AZ54" s="888"/>
      <c r="BA54" s="888"/>
      <c r="BB54" s="888"/>
      <c r="BC54" s="888"/>
      <c r="BD54" s="888"/>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4"/>
      <c r="R55" s="885"/>
      <c r="S55" s="885"/>
      <c r="T55" s="885"/>
      <c r="U55" s="885"/>
      <c r="V55" s="885"/>
      <c r="W55" s="885"/>
      <c r="X55" s="885"/>
      <c r="Y55" s="885"/>
      <c r="Z55" s="885"/>
      <c r="AA55" s="885"/>
      <c r="AB55" s="885"/>
      <c r="AC55" s="885"/>
      <c r="AD55" s="885"/>
      <c r="AE55" s="886"/>
      <c r="AF55" s="809"/>
      <c r="AG55" s="810"/>
      <c r="AH55" s="810"/>
      <c r="AI55" s="810"/>
      <c r="AJ55" s="811"/>
      <c r="AK55" s="887"/>
      <c r="AL55" s="885"/>
      <c r="AM55" s="885"/>
      <c r="AN55" s="885"/>
      <c r="AO55" s="885"/>
      <c r="AP55" s="885"/>
      <c r="AQ55" s="885"/>
      <c r="AR55" s="885"/>
      <c r="AS55" s="885"/>
      <c r="AT55" s="885"/>
      <c r="AU55" s="885"/>
      <c r="AV55" s="885"/>
      <c r="AW55" s="885"/>
      <c r="AX55" s="885"/>
      <c r="AY55" s="885"/>
      <c r="AZ55" s="888"/>
      <c r="BA55" s="888"/>
      <c r="BB55" s="888"/>
      <c r="BC55" s="888"/>
      <c r="BD55" s="888"/>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4"/>
      <c r="R56" s="885"/>
      <c r="S56" s="885"/>
      <c r="T56" s="885"/>
      <c r="U56" s="885"/>
      <c r="V56" s="885"/>
      <c r="W56" s="885"/>
      <c r="X56" s="885"/>
      <c r="Y56" s="885"/>
      <c r="Z56" s="885"/>
      <c r="AA56" s="885"/>
      <c r="AB56" s="885"/>
      <c r="AC56" s="885"/>
      <c r="AD56" s="885"/>
      <c r="AE56" s="886"/>
      <c r="AF56" s="809"/>
      <c r="AG56" s="810"/>
      <c r="AH56" s="810"/>
      <c r="AI56" s="810"/>
      <c r="AJ56" s="811"/>
      <c r="AK56" s="887"/>
      <c r="AL56" s="885"/>
      <c r="AM56" s="885"/>
      <c r="AN56" s="885"/>
      <c r="AO56" s="885"/>
      <c r="AP56" s="885"/>
      <c r="AQ56" s="885"/>
      <c r="AR56" s="885"/>
      <c r="AS56" s="885"/>
      <c r="AT56" s="885"/>
      <c r="AU56" s="885"/>
      <c r="AV56" s="885"/>
      <c r="AW56" s="885"/>
      <c r="AX56" s="885"/>
      <c r="AY56" s="885"/>
      <c r="AZ56" s="888"/>
      <c r="BA56" s="888"/>
      <c r="BB56" s="888"/>
      <c r="BC56" s="888"/>
      <c r="BD56" s="888"/>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4"/>
      <c r="R57" s="885"/>
      <c r="S57" s="885"/>
      <c r="T57" s="885"/>
      <c r="U57" s="885"/>
      <c r="V57" s="885"/>
      <c r="W57" s="885"/>
      <c r="X57" s="885"/>
      <c r="Y57" s="885"/>
      <c r="Z57" s="885"/>
      <c r="AA57" s="885"/>
      <c r="AB57" s="885"/>
      <c r="AC57" s="885"/>
      <c r="AD57" s="885"/>
      <c r="AE57" s="886"/>
      <c r="AF57" s="809"/>
      <c r="AG57" s="810"/>
      <c r="AH57" s="810"/>
      <c r="AI57" s="810"/>
      <c r="AJ57" s="811"/>
      <c r="AK57" s="887"/>
      <c r="AL57" s="885"/>
      <c r="AM57" s="885"/>
      <c r="AN57" s="885"/>
      <c r="AO57" s="885"/>
      <c r="AP57" s="885"/>
      <c r="AQ57" s="885"/>
      <c r="AR57" s="885"/>
      <c r="AS57" s="885"/>
      <c r="AT57" s="885"/>
      <c r="AU57" s="885"/>
      <c r="AV57" s="885"/>
      <c r="AW57" s="885"/>
      <c r="AX57" s="885"/>
      <c r="AY57" s="885"/>
      <c r="AZ57" s="888"/>
      <c r="BA57" s="888"/>
      <c r="BB57" s="888"/>
      <c r="BC57" s="888"/>
      <c r="BD57" s="888"/>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4"/>
      <c r="R58" s="885"/>
      <c r="S58" s="885"/>
      <c r="T58" s="885"/>
      <c r="U58" s="885"/>
      <c r="V58" s="885"/>
      <c r="W58" s="885"/>
      <c r="X58" s="885"/>
      <c r="Y58" s="885"/>
      <c r="Z58" s="885"/>
      <c r="AA58" s="885"/>
      <c r="AB58" s="885"/>
      <c r="AC58" s="885"/>
      <c r="AD58" s="885"/>
      <c r="AE58" s="886"/>
      <c r="AF58" s="809"/>
      <c r="AG58" s="810"/>
      <c r="AH58" s="810"/>
      <c r="AI58" s="810"/>
      <c r="AJ58" s="811"/>
      <c r="AK58" s="887"/>
      <c r="AL58" s="885"/>
      <c r="AM58" s="885"/>
      <c r="AN58" s="885"/>
      <c r="AO58" s="885"/>
      <c r="AP58" s="885"/>
      <c r="AQ58" s="885"/>
      <c r="AR58" s="885"/>
      <c r="AS58" s="885"/>
      <c r="AT58" s="885"/>
      <c r="AU58" s="885"/>
      <c r="AV58" s="885"/>
      <c r="AW58" s="885"/>
      <c r="AX58" s="885"/>
      <c r="AY58" s="885"/>
      <c r="AZ58" s="888"/>
      <c r="BA58" s="888"/>
      <c r="BB58" s="888"/>
      <c r="BC58" s="888"/>
      <c r="BD58" s="888"/>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4"/>
      <c r="R59" s="885"/>
      <c r="S59" s="885"/>
      <c r="T59" s="885"/>
      <c r="U59" s="885"/>
      <c r="V59" s="885"/>
      <c r="W59" s="885"/>
      <c r="X59" s="885"/>
      <c r="Y59" s="885"/>
      <c r="Z59" s="885"/>
      <c r="AA59" s="885"/>
      <c r="AB59" s="885"/>
      <c r="AC59" s="885"/>
      <c r="AD59" s="885"/>
      <c r="AE59" s="886"/>
      <c r="AF59" s="809"/>
      <c r="AG59" s="810"/>
      <c r="AH59" s="810"/>
      <c r="AI59" s="810"/>
      <c r="AJ59" s="811"/>
      <c r="AK59" s="887"/>
      <c r="AL59" s="885"/>
      <c r="AM59" s="885"/>
      <c r="AN59" s="885"/>
      <c r="AO59" s="885"/>
      <c r="AP59" s="885"/>
      <c r="AQ59" s="885"/>
      <c r="AR59" s="885"/>
      <c r="AS59" s="885"/>
      <c r="AT59" s="885"/>
      <c r="AU59" s="885"/>
      <c r="AV59" s="885"/>
      <c r="AW59" s="885"/>
      <c r="AX59" s="885"/>
      <c r="AY59" s="885"/>
      <c r="AZ59" s="888"/>
      <c r="BA59" s="888"/>
      <c r="BB59" s="888"/>
      <c r="BC59" s="888"/>
      <c r="BD59" s="888"/>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4"/>
      <c r="R60" s="885"/>
      <c r="S60" s="885"/>
      <c r="T60" s="885"/>
      <c r="U60" s="885"/>
      <c r="V60" s="885"/>
      <c r="W60" s="885"/>
      <c r="X60" s="885"/>
      <c r="Y60" s="885"/>
      <c r="Z60" s="885"/>
      <c r="AA60" s="885"/>
      <c r="AB60" s="885"/>
      <c r="AC60" s="885"/>
      <c r="AD60" s="885"/>
      <c r="AE60" s="886"/>
      <c r="AF60" s="809"/>
      <c r="AG60" s="810"/>
      <c r="AH60" s="810"/>
      <c r="AI60" s="810"/>
      <c r="AJ60" s="811"/>
      <c r="AK60" s="887"/>
      <c r="AL60" s="885"/>
      <c r="AM60" s="885"/>
      <c r="AN60" s="885"/>
      <c r="AO60" s="885"/>
      <c r="AP60" s="885"/>
      <c r="AQ60" s="885"/>
      <c r="AR60" s="885"/>
      <c r="AS60" s="885"/>
      <c r="AT60" s="885"/>
      <c r="AU60" s="885"/>
      <c r="AV60" s="885"/>
      <c r="AW60" s="885"/>
      <c r="AX60" s="885"/>
      <c r="AY60" s="885"/>
      <c r="AZ60" s="888"/>
      <c r="BA60" s="888"/>
      <c r="BB60" s="888"/>
      <c r="BC60" s="888"/>
      <c r="BD60" s="888"/>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4"/>
      <c r="R61" s="885"/>
      <c r="S61" s="885"/>
      <c r="T61" s="885"/>
      <c r="U61" s="885"/>
      <c r="V61" s="885"/>
      <c r="W61" s="885"/>
      <c r="X61" s="885"/>
      <c r="Y61" s="885"/>
      <c r="Z61" s="885"/>
      <c r="AA61" s="885"/>
      <c r="AB61" s="885"/>
      <c r="AC61" s="885"/>
      <c r="AD61" s="885"/>
      <c r="AE61" s="886"/>
      <c r="AF61" s="809"/>
      <c r="AG61" s="810"/>
      <c r="AH61" s="810"/>
      <c r="AI61" s="810"/>
      <c r="AJ61" s="811"/>
      <c r="AK61" s="887"/>
      <c r="AL61" s="885"/>
      <c r="AM61" s="885"/>
      <c r="AN61" s="885"/>
      <c r="AO61" s="885"/>
      <c r="AP61" s="885"/>
      <c r="AQ61" s="885"/>
      <c r="AR61" s="885"/>
      <c r="AS61" s="885"/>
      <c r="AT61" s="885"/>
      <c r="AU61" s="885"/>
      <c r="AV61" s="885"/>
      <c r="AW61" s="885"/>
      <c r="AX61" s="885"/>
      <c r="AY61" s="885"/>
      <c r="AZ61" s="888"/>
      <c r="BA61" s="888"/>
      <c r="BB61" s="888"/>
      <c r="BC61" s="888"/>
      <c r="BD61" s="888"/>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4"/>
      <c r="R62" s="885"/>
      <c r="S62" s="885"/>
      <c r="T62" s="885"/>
      <c r="U62" s="885"/>
      <c r="V62" s="885"/>
      <c r="W62" s="885"/>
      <c r="X62" s="885"/>
      <c r="Y62" s="885"/>
      <c r="Z62" s="885"/>
      <c r="AA62" s="885"/>
      <c r="AB62" s="885"/>
      <c r="AC62" s="885"/>
      <c r="AD62" s="885"/>
      <c r="AE62" s="886"/>
      <c r="AF62" s="809"/>
      <c r="AG62" s="810"/>
      <c r="AH62" s="810"/>
      <c r="AI62" s="810"/>
      <c r="AJ62" s="811"/>
      <c r="AK62" s="887"/>
      <c r="AL62" s="885"/>
      <c r="AM62" s="885"/>
      <c r="AN62" s="885"/>
      <c r="AO62" s="885"/>
      <c r="AP62" s="885"/>
      <c r="AQ62" s="885"/>
      <c r="AR62" s="885"/>
      <c r="AS62" s="885"/>
      <c r="AT62" s="885"/>
      <c r="AU62" s="885"/>
      <c r="AV62" s="885"/>
      <c r="AW62" s="885"/>
      <c r="AX62" s="885"/>
      <c r="AY62" s="885"/>
      <c r="AZ62" s="888"/>
      <c r="BA62" s="888"/>
      <c r="BB62" s="888"/>
      <c r="BC62" s="888"/>
      <c r="BD62" s="888"/>
      <c r="BE62" s="876"/>
      <c r="BF62" s="876"/>
      <c r="BG62" s="876"/>
      <c r="BH62" s="876"/>
      <c r="BI62" s="877"/>
      <c r="BJ62" s="896"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394</v>
      </c>
      <c r="B63" s="838" t="s">
        <v>416</v>
      </c>
      <c r="C63" s="839"/>
      <c r="D63" s="839"/>
      <c r="E63" s="839"/>
      <c r="F63" s="839"/>
      <c r="G63" s="839"/>
      <c r="H63" s="839"/>
      <c r="I63" s="839"/>
      <c r="J63" s="839"/>
      <c r="K63" s="839"/>
      <c r="L63" s="839"/>
      <c r="M63" s="839"/>
      <c r="N63" s="839"/>
      <c r="O63" s="839"/>
      <c r="P63" s="840"/>
      <c r="Q63" s="889"/>
      <c r="R63" s="890"/>
      <c r="S63" s="890"/>
      <c r="T63" s="890"/>
      <c r="U63" s="890"/>
      <c r="V63" s="890"/>
      <c r="W63" s="890"/>
      <c r="X63" s="890"/>
      <c r="Y63" s="890"/>
      <c r="Z63" s="890"/>
      <c r="AA63" s="890"/>
      <c r="AB63" s="890"/>
      <c r="AC63" s="890"/>
      <c r="AD63" s="890"/>
      <c r="AE63" s="891"/>
      <c r="AF63" s="892">
        <v>9029</v>
      </c>
      <c r="AG63" s="893"/>
      <c r="AH63" s="893"/>
      <c r="AI63" s="893"/>
      <c r="AJ63" s="894"/>
      <c r="AK63" s="895"/>
      <c r="AL63" s="890"/>
      <c r="AM63" s="890"/>
      <c r="AN63" s="890"/>
      <c r="AO63" s="890"/>
      <c r="AP63" s="893">
        <v>55976</v>
      </c>
      <c r="AQ63" s="893"/>
      <c r="AR63" s="893"/>
      <c r="AS63" s="893"/>
      <c r="AT63" s="893"/>
      <c r="AU63" s="893">
        <v>24477</v>
      </c>
      <c r="AV63" s="893"/>
      <c r="AW63" s="893"/>
      <c r="AX63" s="893"/>
      <c r="AY63" s="893"/>
      <c r="AZ63" s="897"/>
      <c r="BA63" s="897"/>
      <c r="BB63" s="897"/>
      <c r="BC63" s="897"/>
      <c r="BD63" s="897"/>
      <c r="BE63" s="898"/>
      <c r="BF63" s="898"/>
      <c r="BG63" s="898"/>
      <c r="BH63" s="898"/>
      <c r="BI63" s="899"/>
      <c r="BJ63" s="900" t="s">
        <v>417</v>
      </c>
      <c r="BK63" s="901"/>
      <c r="BL63" s="901"/>
      <c r="BM63" s="901"/>
      <c r="BN63" s="902"/>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401</v>
      </c>
      <c r="AB66" s="766"/>
      <c r="AC66" s="766"/>
      <c r="AD66" s="766"/>
      <c r="AE66" s="767"/>
      <c r="AF66" s="903" t="s">
        <v>422</v>
      </c>
      <c r="AG66" s="861"/>
      <c r="AH66" s="861"/>
      <c r="AI66" s="861"/>
      <c r="AJ66" s="904"/>
      <c r="AK66" s="765" t="s">
        <v>403</v>
      </c>
      <c r="AL66" s="789"/>
      <c r="AM66" s="789"/>
      <c r="AN66" s="789"/>
      <c r="AO66" s="790"/>
      <c r="AP66" s="765" t="s">
        <v>423</v>
      </c>
      <c r="AQ66" s="766"/>
      <c r="AR66" s="766"/>
      <c r="AS66" s="766"/>
      <c r="AT66" s="767"/>
      <c r="AU66" s="765" t="s">
        <v>424</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4"/>
      <c r="BT66" s="915"/>
      <c r="BU66" s="915"/>
      <c r="BV66" s="915"/>
      <c r="BW66" s="915"/>
      <c r="BX66" s="915"/>
      <c r="BY66" s="915"/>
      <c r="BZ66" s="915"/>
      <c r="CA66" s="915"/>
      <c r="CB66" s="915"/>
      <c r="CC66" s="915"/>
      <c r="CD66" s="915"/>
      <c r="CE66" s="915"/>
      <c r="CF66" s="915"/>
      <c r="CG66" s="916"/>
      <c r="CH66" s="911"/>
      <c r="CI66" s="912"/>
      <c r="CJ66" s="912"/>
      <c r="CK66" s="912"/>
      <c r="CL66" s="913"/>
      <c r="CM66" s="911"/>
      <c r="CN66" s="912"/>
      <c r="CO66" s="912"/>
      <c r="CP66" s="912"/>
      <c r="CQ66" s="913"/>
      <c r="CR66" s="911"/>
      <c r="CS66" s="912"/>
      <c r="CT66" s="912"/>
      <c r="CU66" s="912"/>
      <c r="CV66" s="913"/>
      <c r="CW66" s="911"/>
      <c r="CX66" s="912"/>
      <c r="CY66" s="912"/>
      <c r="CZ66" s="912"/>
      <c r="DA66" s="913"/>
      <c r="DB66" s="911"/>
      <c r="DC66" s="912"/>
      <c r="DD66" s="912"/>
      <c r="DE66" s="912"/>
      <c r="DF66" s="913"/>
      <c r="DG66" s="911"/>
      <c r="DH66" s="912"/>
      <c r="DI66" s="912"/>
      <c r="DJ66" s="912"/>
      <c r="DK66" s="913"/>
      <c r="DL66" s="911"/>
      <c r="DM66" s="912"/>
      <c r="DN66" s="912"/>
      <c r="DO66" s="912"/>
      <c r="DP66" s="913"/>
      <c r="DQ66" s="911"/>
      <c r="DR66" s="912"/>
      <c r="DS66" s="912"/>
      <c r="DT66" s="912"/>
      <c r="DU66" s="913"/>
      <c r="DV66" s="908"/>
      <c r="DW66" s="909"/>
      <c r="DX66" s="909"/>
      <c r="DY66" s="909"/>
      <c r="DZ66" s="910"/>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5"/>
      <c r="AG67" s="864"/>
      <c r="AH67" s="864"/>
      <c r="AI67" s="864"/>
      <c r="AJ67" s="906"/>
      <c r="AK67" s="907"/>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4"/>
      <c r="BT67" s="915"/>
      <c r="BU67" s="915"/>
      <c r="BV67" s="915"/>
      <c r="BW67" s="915"/>
      <c r="BX67" s="915"/>
      <c r="BY67" s="915"/>
      <c r="BZ67" s="915"/>
      <c r="CA67" s="915"/>
      <c r="CB67" s="915"/>
      <c r="CC67" s="915"/>
      <c r="CD67" s="915"/>
      <c r="CE67" s="915"/>
      <c r="CF67" s="915"/>
      <c r="CG67" s="916"/>
      <c r="CH67" s="911"/>
      <c r="CI67" s="912"/>
      <c r="CJ67" s="912"/>
      <c r="CK67" s="912"/>
      <c r="CL67" s="913"/>
      <c r="CM67" s="911"/>
      <c r="CN67" s="912"/>
      <c r="CO67" s="912"/>
      <c r="CP67" s="912"/>
      <c r="CQ67" s="913"/>
      <c r="CR67" s="911"/>
      <c r="CS67" s="912"/>
      <c r="CT67" s="912"/>
      <c r="CU67" s="912"/>
      <c r="CV67" s="913"/>
      <c r="CW67" s="911"/>
      <c r="CX67" s="912"/>
      <c r="CY67" s="912"/>
      <c r="CZ67" s="912"/>
      <c r="DA67" s="913"/>
      <c r="DB67" s="911"/>
      <c r="DC67" s="912"/>
      <c r="DD67" s="912"/>
      <c r="DE67" s="912"/>
      <c r="DF67" s="913"/>
      <c r="DG67" s="911"/>
      <c r="DH67" s="912"/>
      <c r="DI67" s="912"/>
      <c r="DJ67" s="912"/>
      <c r="DK67" s="913"/>
      <c r="DL67" s="911"/>
      <c r="DM67" s="912"/>
      <c r="DN67" s="912"/>
      <c r="DO67" s="912"/>
      <c r="DP67" s="913"/>
      <c r="DQ67" s="911"/>
      <c r="DR67" s="912"/>
      <c r="DS67" s="912"/>
      <c r="DT67" s="912"/>
      <c r="DU67" s="913"/>
      <c r="DV67" s="908"/>
      <c r="DW67" s="909"/>
      <c r="DX67" s="909"/>
      <c r="DY67" s="909"/>
      <c r="DZ67" s="910"/>
      <c r="EA67" s="248"/>
    </row>
    <row r="68" spans="1:131" s="249" customFormat="1" ht="26.25" customHeight="1" thickTop="1">
      <c r="A68" s="260">
        <v>1</v>
      </c>
      <c r="B68" s="923" t="s">
        <v>590</v>
      </c>
      <c r="C68" s="924"/>
      <c r="D68" s="924"/>
      <c r="E68" s="924"/>
      <c r="F68" s="924"/>
      <c r="G68" s="924"/>
      <c r="H68" s="924"/>
      <c r="I68" s="924"/>
      <c r="J68" s="924"/>
      <c r="K68" s="924"/>
      <c r="L68" s="924"/>
      <c r="M68" s="924"/>
      <c r="N68" s="924"/>
      <c r="O68" s="924"/>
      <c r="P68" s="925"/>
      <c r="Q68" s="926">
        <v>5026</v>
      </c>
      <c r="R68" s="917"/>
      <c r="S68" s="917"/>
      <c r="T68" s="917"/>
      <c r="U68" s="917"/>
      <c r="V68" s="917">
        <v>5010</v>
      </c>
      <c r="W68" s="917"/>
      <c r="X68" s="917"/>
      <c r="Y68" s="917"/>
      <c r="Z68" s="917"/>
      <c r="AA68" s="917">
        <v>16</v>
      </c>
      <c r="AB68" s="917"/>
      <c r="AC68" s="917"/>
      <c r="AD68" s="917"/>
      <c r="AE68" s="917"/>
      <c r="AF68" s="917">
        <v>16</v>
      </c>
      <c r="AG68" s="917"/>
      <c r="AH68" s="917"/>
      <c r="AI68" s="917"/>
      <c r="AJ68" s="917"/>
      <c r="AK68" s="917">
        <v>64</v>
      </c>
      <c r="AL68" s="917"/>
      <c r="AM68" s="917"/>
      <c r="AN68" s="917"/>
      <c r="AO68" s="917"/>
      <c r="AP68" s="917" t="s">
        <v>594</v>
      </c>
      <c r="AQ68" s="917"/>
      <c r="AR68" s="917"/>
      <c r="AS68" s="917"/>
      <c r="AT68" s="917"/>
      <c r="AU68" s="918" t="s">
        <v>594</v>
      </c>
      <c r="AV68" s="919"/>
      <c r="AW68" s="919"/>
      <c r="AX68" s="919"/>
      <c r="AY68" s="920"/>
      <c r="AZ68" s="921"/>
      <c r="BA68" s="921"/>
      <c r="BB68" s="921"/>
      <c r="BC68" s="921"/>
      <c r="BD68" s="922"/>
      <c r="BE68" s="267"/>
      <c r="BF68" s="267"/>
      <c r="BG68" s="267"/>
      <c r="BH68" s="267"/>
      <c r="BI68" s="267"/>
      <c r="BJ68" s="267"/>
      <c r="BK68" s="267"/>
      <c r="BL68" s="267"/>
      <c r="BM68" s="267"/>
      <c r="BN68" s="267"/>
      <c r="BO68" s="267"/>
      <c r="BP68" s="267"/>
      <c r="BQ68" s="264">
        <v>62</v>
      </c>
      <c r="BR68" s="269"/>
      <c r="BS68" s="914"/>
      <c r="BT68" s="915"/>
      <c r="BU68" s="915"/>
      <c r="BV68" s="915"/>
      <c r="BW68" s="915"/>
      <c r="BX68" s="915"/>
      <c r="BY68" s="915"/>
      <c r="BZ68" s="915"/>
      <c r="CA68" s="915"/>
      <c r="CB68" s="915"/>
      <c r="CC68" s="915"/>
      <c r="CD68" s="915"/>
      <c r="CE68" s="915"/>
      <c r="CF68" s="915"/>
      <c r="CG68" s="916"/>
      <c r="CH68" s="911"/>
      <c r="CI68" s="912"/>
      <c r="CJ68" s="912"/>
      <c r="CK68" s="912"/>
      <c r="CL68" s="913"/>
      <c r="CM68" s="911"/>
      <c r="CN68" s="912"/>
      <c r="CO68" s="912"/>
      <c r="CP68" s="912"/>
      <c r="CQ68" s="913"/>
      <c r="CR68" s="911"/>
      <c r="CS68" s="912"/>
      <c r="CT68" s="912"/>
      <c r="CU68" s="912"/>
      <c r="CV68" s="913"/>
      <c r="CW68" s="911"/>
      <c r="CX68" s="912"/>
      <c r="CY68" s="912"/>
      <c r="CZ68" s="912"/>
      <c r="DA68" s="913"/>
      <c r="DB68" s="911"/>
      <c r="DC68" s="912"/>
      <c r="DD68" s="912"/>
      <c r="DE68" s="912"/>
      <c r="DF68" s="913"/>
      <c r="DG68" s="911"/>
      <c r="DH68" s="912"/>
      <c r="DI68" s="912"/>
      <c r="DJ68" s="912"/>
      <c r="DK68" s="913"/>
      <c r="DL68" s="911"/>
      <c r="DM68" s="912"/>
      <c r="DN68" s="912"/>
      <c r="DO68" s="912"/>
      <c r="DP68" s="913"/>
      <c r="DQ68" s="911"/>
      <c r="DR68" s="912"/>
      <c r="DS68" s="912"/>
      <c r="DT68" s="912"/>
      <c r="DU68" s="913"/>
      <c r="DV68" s="908"/>
      <c r="DW68" s="909"/>
      <c r="DX68" s="909"/>
      <c r="DY68" s="909"/>
      <c r="DZ68" s="910"/>
      <c r="EA68" s="248"/>
    </row>
    <row r="69" spans="1:131" s="249" customFormat="1" ht="26.25" customHeight="1">
      <c r="A69" s="263">
        <v>2</v>
      </c>
      <c r="B69" s="927" t="s">
        <v>591</v>
      </c>
      <c r="C69" s="928"/>
      <c r="D69" s="928"/>
      <c r="E69" s="928"/>
      <c r="F69" s="928"/>
      <c r="G69" s="928"/>
      <c r="H69" s="928"/>
      <c r="I69" s="928"/>
      <c r="J69" s="928"/>
      <c r="K69" s="928"/>
      <c r="L69" s="928"/>
      <c r="M69" s="928"/>
      <c r="N69" s="928"/>
      <c r="O69" s="928"/>
      <c r="P69" s="929"/>
      <c r="Q69" s="930">
        <v>120</v>
      </c>
      <c r="R69" s="879"/>
      <c r="S69" s="879"/>
      <c r="T69" s="879"/>
      <c r="U69" s="879"/>
      <c r="V69" s="879">
        <v>114</v>
      </c>
      <c r="W69" s="879"/>
      <c r="X69" s="879"/>
      <c r="Y69" s="879"/>
      <c r="Z69" s="879"/>
      <c r="AA69" s="879">
        <v>6</v>
      </c>
      <c r="AB69" s="879"/>
      <c r="AC69" s="879"/>
      <c r="AD69" s="879"/>
      <c r="AE69" s="879"/>
      <c r="AF69" s="879">
        <v>6</v>
      </c>
      <c r="AG69" s="879"/>
      <c r="AH69" s="879"/>
      <c r="AI69" s="879"/>
      <c r="AJ69" s="879"/>
      <c r="AK69" s="879" t="s">
        <v>594</v>
      </c>
      <c r="AL69" s="879"/>
      <c r="AM69" s="879"/>
      <c r="AN69" s="879"/>
      <c r="AO69" s="879"/>
      <c r="AP69" s="931" t="s">
        <v>594</v>
      </c>
      <c r="AQ69" s="932"/>
      <c r="AR69" s="932"/>
      <c r="AS69" s="932"/>
      <c r="AT69" s="878"/>
      <c r="AU69" s="931" t="s">
        <v>594</v>
      </c>
      <c r="AV69" s="932"/>
      <c r="AW69" s="932"/>
      <c r="AX69" s="932"/>
      <c r="AY69" s="878"/>
      <c r="AZ69" s="933"/>
      <c r="BA69" s="933"/>
      <c r="BB69" s="933"/>
      <c r="BC69" s="933"/>
      <c r="BD69" s="934"/>
      <c r="BE69" s="267"/>
      <c r="BF69" s="267"/>
      <c r="BG69" s="267"/>
      <c r="BH69" s="267"/>
      <c r="BI69" s="267"/>
      <c r="BJ69" s="267"/>
      <c r="BK69" s="267"/>
      <c r="BL69" s="267"/>
      <c r="BM69" s="267"/>
      <c r="BN69" s="267"/>
      <c r="BO69" s="267"/>
      <c r="BP69" s="267"/>
      <c r="BQ69" s="264">
        <v>63</v>
      </c>
      <c r="BR69" s="269"/>
      <c r="BS69" s="914"/>
      <c r="BT69" s="915"/>
      <c r="BU69" s="915"/>
      <c r="BV69" s="915"/>
      <c r="BW69" s="915"/>
      <c r="BX69" s="915"/>
      <c r="BY69" s="915"/>
      <c r="BZ69" s="915"/>
      <c r="CA69" s="915"/>
      <c r="CB69" s="915"/>
      <c r="CC69" s="915"/>
      <c r="CD69" s="915"/>
      <c r="CE69" s="915"/>
      <c r="CF69" s="915"/>
      <c r="CG69" s="916"/>
      <c r="CH69" s="911"/>
      <c r="CI69" s="912"/>
      <c r="CJ69" s="912"/>
      <c r="CK69" s="912"/>
      <c r="CL69" s="913"/>
      <c r="CM69" s="911"/>
      <c r="CN69" s="912"/>
      <c r="CO69" s="912"/>
      <c r="CP69" s="912"/>
      <c r="CQ69" s="913"/>
      <c r="CR69" s="911"/>
      <c r="CS69" s="912"/>
      <c r="CT69" s="912"/>
      <c r="CU69" s="912"/>
      <c r="CV69" s="913"/>
      <c r="CW69" s="911"/>
      <c r="CX69" s="912"/>
      <c r="CY69" s="912"/>
      <c r="CZ69" s="912"/>
      <c r="DA69" s="913"/>
      <c r="DB69" s="911"/>
      <c r="DC69" s="912"/>
      <c r="DD69" s="912"/>
      <c r="DE69" s="912"/>
      <c r="DF69" s="913"/>
      <c r="DG69" s="911"/>
      <c r="DH69" s="912"/>
      <c r="DI69" s="912"/>
      <c r="DJ69" s="912"/>
      <c r="DK69" s="913"/>
      <c r="DL69" s="911"/>
      <c r="DM69" s="912"/>
      <c r="DN69" s="912"/>
      <c r="DO69" s="912"/>
      <c r="DP69" s="913"/>
      <c r="DQ69" s="911"/>
      <c r="DR69" s="912"/>
      <c r="DS69" s="912"/>
      <c r="DT69" s="912"/>
      <c r="DU69" s="913"/>
      <c r="DV69" s="908"/>
      <c r="DW69" s="909"/>
      <c r="DX69" s="909"/>
      <c r="DY69" s="909"/>
      <c r="DZ69" s="910"/>
      <c r="EA69" s="248"/>
    </row>
    <row r="70" spans="1:131" s="249" customFormat="1" ht="26.25" customHeight="1">
      <c r="A70" s="263">
        <v>3</v>
      </c>
      <c r="B70" s="927" t="s">
        <v>592</v>
      </c>
      <c r="C70" s="928"/>
      <c r="D70" s="928"/>
      <c r="E70" s="928"/>
      <c r="F70" s="928"/>
      <c r="G70" s="928"/>
      <c r="H70" s="928"/>
      <c r="I70" s="928"/>
      <c r="J70" s="928"/>
      <c r="K70" s="928"/>
      <c r="L70" s="928"/>
      <c r="M70" s="928"/>
      <c r="N70" s="928"/>
      <c r="O70" s="928"/>
      <c r="P70" s="929"/>
      <c r="Q70" s="930">
        <v>149</v>
      </c>
      <c r="R70" s="879"/>
      <c r="S70" s="879"/>
      <c r="T70" s="879"/>
      <c r="U70" s="879"/>
      <c r="V70" s="879">
        <v>145</v>
      </c>
      <c r="W70" s="879"/>
      <c r="X70" s="879"/>
      <c r="Y70" s="879"/>
      <c r="Z70" s="879"/>
      <c r="AA70" s="879">
        <v>4</v>
      </c>
      <c r="AB70" s="879"/>
      <c r="AC70" s="879"/>
      <c r="AD70" s="879"/>
      <c r="AE70" s="879"/>
      <c r="AF70" s="879">
        <v>4</v>
      </c>
      <c r="AG70" s="879"/>
      <c r="AH70" s="879"/>
      <c r="AI70" s="879"/>
      <c r="AJ70" s="879"/>
      <c r="AK70" s="879" t="s">
        <v>594</v>
      </c>
      <c r="AL70" s="879"/>
      <c r="AM70" s="879"/>
      <c r="AN70" s="879"/>
      <c r="AO70" s="879"/>
      <c r="AP70" s="931" t="s">
        <v>594</v>
      </c>
      <c r="AQ70" s="932"/>
      <c r="AR70" s="932"/>
      <c r="AS70" s="932"/>
      <c r="AT70" s="878"/>
      <c r="AU70" s="931" t="s">
        <v>594</v>
      </c>
      <c r="AV70" s="932"/>
      <c r="AW70" s="932"/>
      <c r="AX70" s="932"/>
      <c r="AY70" s="878"/>
      <c r="AZ70" s="933"/>
      <c r="BA70" s="933"/>
      <c r="BB70" s="933"/>
      <c r="BC70" s="933"/>
      <c r="BD70" s="934"/>
      <c r="BE70" s="267"/>
      <c r="BF70" s="267"/>
      <c r="BG70" s="267"/>
      <c r="BH70" s="267"/>
      <c r="BI70" s="267"/>
      <c r="BJ70" s="267"/>
      <c r="BK70" s="267"/>
      <c r="BL70" s="267"/>
      <c r="BM70" s="267"/>
      <c r="BN70" s="267"/>
      <c r="BO70" s="267"/>
      <c r="BP70" s="267"/>
      <c r="BQ70" s="264">
        <v>64</v>
      </c>
      <c r="BR70" s="269"/>
      <c r="BS70" s="914"/>
      <c r="BT70" s="915"/>
      <c r="BU70" s="915"/>
      <c r="BV70" s="915"/>
      <c r="BW70" s="915"/>
      <c r="BX70" s="915"/>
      <c r="BY70" s="915"/>
      <c r="BZ70" s="915"/>
      <c r="CA70" s="915"/>
      <c r="CB70" s="915"/>
      <c r="CC70" s="915"/>
      <c r="CD70" s="915"/>
      <c r="CE70" s="915"/>
      <c r="CF70" s="915"/>
      <c r="CG70" s="916"/>
      <c r="CH70" s="911"/>
      <c r="CI70" s="912"/>
      <c r="CJ70" s="912"/>
      <c r="CK70" s="912"/>
      <c r="CL70" s="913"/>
      <c r="CM70" s="911"/>
      <c r="CN70" s="912"/>
      <c r="CO70" s="912"/>
      <c r="CP70" s="912"/>
      <c r="CQ70" s="913"/>
      <c r="CR70" s="911"/>
      <c r="CS70" s="912"/>
      <c r="CT70" s="912"/>
      <c r="CU70" s="912"/>
      <c r="CV70" s="913"/>
      <c r="CW70" s="911"/>
      <c r="CX70" s="912"/>
      <c r="CY70" s="912"/>
      <c r="CZ70" s="912"/>
      <c r="DA70" s="913"/>
      <c r="DB70" s="911"/>
      <c r="DC70" s="912"/>
      <c r="DD70" s="912"/>
      <c r="DE70" s="912"/>
      <c r="DF70" s="913"/>
      <c r="DG70" s="911"/>
      <c r="DH70" s="912"/>
      <c r="DI70" s="912"/>
      <c r="DJ70" s="912"/>
      <c r="DK70" s="913"/>
      <c r="DL70" s="911"/>
      <c r="DM70" s="912"/>
      <c r="DN70" s="912"/>
      <c r="DO70" s="912"/>
      <c r="DP70" s="913"/>
      <c r="DQ70" s="911"/>
      <c r="DR70" s="912"/>
      <c r="DS70" s="912"/>
      <c r="DT70" s="912"/>
      <c r="DU70" s="913"/>
      <c r="DV70" s="908"/>
      <c r="DW70" s="909"/>
      <c r="DX70" s="909"/>
      <c r="DY70" s="909"/>
      <c r="DZ70" s="910"/>
      <c r="EA70" s="248"/>
    </row>
    <row r="71" spans="1:131" s="249" customFormat="1" ht="26.25" customHeight="1">
      <c r="A71" s="263">
        <v>4</v>
      </c>
      <c r="B71" s="927" t="s">
        <v>593</v>
      </c>
      <c r="C71" s="928"/>
      <c r="D71" s="928"/>
      <c r="E71" s="928"/>
      <c r="F71" s="928"/>
      <c r="G71" s="928"/>
      <c r="H71" s="928"/>
      <c r="I71" s="928"/>
      <c r="J71" s="928"/>
      <c r="K71" s="928"/>
      <c r="L71" s="928"/>
      <c r="M71" s="928"/>
      <c r="N71" s="928"/>
      <c r="O71" s="928"/>
      <c r="P71" s="929"/>
      <c r="Q71" s="930">
        <v>134</v>
      </c>
      <c r="R71" s="879"/>
      <c r="S71" s="879"/>
      <c r="T71" s="879"/>
      <c r="U71" s="879"/>
      <c r="V71" s="879">
        <v>92</v>
      </c>
      <c r="W71" s="879"/>
      <c r="X71" s="879"/>
      <c r="Y71" s="879"/>
      <c r="Z71" s="879"/>
      <c r="AA71" s="879">
        <v>42</v>
      </c>
      <c r="AB71" s="879"/>
      <c r="AC71" s="879"/>
      <c r="AD71" s="879"/>
      <c r="AE71" s="879"/>
      <c r="AF71" s="879">
        <v>42</v>
      </c>
      <c r="AG71" s="879"/>
      <c r="AH71" s="879"/>
      <c r="AI71" s="879"/>
      <c r="AJ71" s="879"/>
      <c r="AK71" s="879" t="s">
        <v>594</v>
      </c>
      <c r="AL71" s="879"/>
      <c r="AM71" s="879"/>
      <c r="AN71" s="879"/>
      <c r="AO71" s="879"/>
      <c r="AP71" s="931" t="s">
        <v>594</v>
      </c>
      <c r="AQ71" s="932"/>
      <c r="AR71" s="932"/>
      <c r="AS71" s="932"/>
      <c r="AT71" s="878"/>
      <c r="AU71" s="931" t="s">
        <v>594</v>
      </c>
      <c r="AV71" s="932"/>
      <c r="AW71" s="932"/>
      <c r="AX71" s="932"/>
      <c r="AY71" s="878"/>
      <c r="AZ71" s="933"/>
      <c r="BA71" s="933"/>
      <c r="BB71" s="933"/>
      <c r="BC71" s="933"/>
      <c r="BD71" s="934"/>
      <c r="BE71" s="267"/>
      <c r="BF71" s="267"/>
      <c r="BG71" s="267"/>
      <c r="BH71" s="267"/>
      <c r="BI71" s="267"/>
      <c r="BJ71" s="267"/>
      <c r="BK71" s="267"/>
      <c r="BL71" s="267"/>
      <c r="BM71" s="267"/>
      <c r="BN71" s="267"/>
      <c r="BO71" s="267"/>
      <c r="BP71" s="267"/>
      <c r="BQ71" s="264">
        <v>65</v>
      </c>
      <c r="BR71" s="269"/>
      <c r="BS71" s="914"/>
      <c r="BT71" s="915"/>
      <c r="BU71" s="915"/>
      <c r="BV71" s="915"/>
      <c r="BW71" s="915"/>
      <c r="BX71" s="915"/>
      <c r="BY71" s="915"/>
      <c r="BZ71" s="915"/>
      <c r="CA71" s="915"/>
      <c r="CB71" s="915"/>
      <c r="CC71" s="915"/>
      <c r="CD71" s="915"/>
      <c r="CE71" s="915"/>
      <c r="CF71" s="915"/>
      <c r="CG71" s="916"/>
      <c r="CH71" s="911"/>
      <c r="CI71" s="912"/>
      <c r="CJ71" s="912"/>
      <c r="CK71" s="912"/>
      <c r="CL71" s="913"/>
      <c r="CM71" s="911"/>
      <c r="CN71" s="912"/>
      <c r="CO71" s="912"/>
      <c r="CP71" s="912"/>
      <c r="CQ71" s="913"/>
      <c r="CR71" s="911"/>
      <c r="CS71" s="912"/>
      <c r="CT71" s="912"/>
      <c r="CU71" s="912"/>
      <c r="CV71" s="913"/>
      <c r="CW71" s="911"/>
      <c r="CX71" s="912"/>
      <c r="CY71" s="912"/>
      <c r="CZ71" s="912"/>
      <c r="DA71" s="913"/>
      <c r="DB71" s="911"/>
      <c r="DC71" s="912"/>
      <c r="DD71" s="912"/>
      <c r="DE71" s="912"/>
      <c r="DF71" s="913"/>
      <c r="DG71" s="911"/>
      <c r="DH71" s="912"/>
      <c r="DI71" s="912"/>
      <c r="DJ71" s="912"/>
      <c r="DK71" s="913"/>
      <c r="DL71" s="911"/>
      <c r="DM71" s="912"/>
      <c r="DN71" s="912"/>
      <c r="DO71" s="912"/>
      <c r="DP71" s="913"/>
      <c r="DQ71" s="911"/>
      <c r="DR71" s="912"/>
      <c r="DS71" s="912"/>
      <c r="DT71" s="912"/>
      <c r="DU71" s="913"/>
      <c r="DV71" s="908"/>
      <c r="DW71" s="909"/>
      <c r="DX71" s="909"/>
      <c r="DY71" s="909"/>
      <c r="DZ71" s="910"/>
      <c r="EA71" s="248"/>
    </row>
    <row r="72" spans="1:131" s="249" customFormat="1" ht="26.25" customHeight="1">
      <c r="A72" s="263">
        <v>5</v>
      </c>
      <c r="B72" s="927"/>
      <c r="C72" s="928"/>
      <c r="D72" s="928"/>
      <c r="E72" s="928"/>
      <c r="F72" s="928"/>
      <c r="G72" s="928"/>
      <c r="H72" s="928"/>
      <c r="I72" s="928"/>
      <c r="J72" s="928"/>
      <c r="K72" s="928"/>
      <c r="L72" s="928"/>
      <c r="M72" s="928"/>
      <c r="N72" s="928"/>
      <c r="O72" s="928"/>
      <c r="P72" s="929"/>
      <c r="Q72" s="930"/>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33"/>
      <c r="BA72" s="933"/>
      <c r="BB72" s="933"/>
      <c r="BC72" s="933"/>
      <c r="BD72" s="934"/>
      <c r="BE72" s="267"/>
      <c r="BF72" s="267"/>
      <c r="BG72" s="267"/>
      <c r="BH72" s="267"/>
      <c r="BI72" s="267"/>
      <c r="BJ72" s="267"/>
      <c r="BK72" s="267"/>
      <c r="BL72" s="267"/>
      <c r="BM72" s="267"/>
      <c r="BN72" s="267"/>
      <c r="BO72" s="267"/>
      <c r="BP72" s="267"/>
      <c r="BQ72" s="264">
        <v>66</v>
      </c>
      <c r="BR72" s="269"/>
      <c r="BS72" s="914"/>
      <c r="BT72" s="915"/>
      <c r="BU72" s="915"/>
      <c r="BV72" s="915"/>
      <c r="BW72" s="915"/>
      <c r="BX72" s="915"/>
      <c r="BY72" s="915"/>
      <c r="BZ72" s="915"/>
      <c r="CA72" s="915"/>
      <c r="CB72" s="915"/>
      <c r="CC72" s="915"/>
      <c r="CD72" s="915"/>
      <c r="CE72" s="915"/>
      <c r="CF72" s="915"/>
      <c r="CG72" s="916"/>
      <c r="CH72" s="911"/>
      <c r="CI72" s="912"/>
      <c r="CJ72" s="912"/>
      <c r="CK72" s="912"/>
      <c r="CL72" s="913"/>
      <c r="CM72" s="911"/>
      <c r="CN72" s="912"/>
      <c r="CO72" s="912"/>
      <c r="CP72" s="912"/>
      <c r="CQ72" s="913"/>
      <c r="CR72" s="911"/>
      <c r="CS72" s="912"/>
      <c r="CT72" s="912"/>
      <c r="CU72" s="912"/>
      <c r="CV72" s="913"/>
      <c r="CW72" s="911"/>
      <c r="CX72" s="912"/>
      <c r="CY72" s="912"/>
      <c r="CZ72" s="912"/>
      <c r="DA72" s="913"/>
      <c r="DB72" s="911"/>
      <c r="DC72" s="912"/>
      <c r="DD72" s="912"/>
      <c r="DE72" s="912"/>
      <c r="DF72" s="913"/>
      <c r="DG72" s="911"/>
      <c r="DH72" s="912"/>
      <c r="DI72" s="912"/>
      <c r="DJ72" s="912"/>
      <c r="DK72" s="913"/>
      <c r="DL72" s="911"/>
      <c r="DM72" s="912"/>
      <c r="DN72" s="912"/>
      <c r="DO72" s="912"/>
      <c r="DP72" s="913"/>
      <c r="DQ72" s="911"/>
      <c r="DR72" s="912"/>
      <c r="DS72" s="912"/>
      <c r="DT72" s="912"/>
      <c r="DU72" s="913"/>
      <c r="DV72" s="908"/>
      <c r="DW72" s="909"/>
      <c r="DX72" s="909"/>
      <c r="DY72" s="909"/>
      <c r="DZ72" s="910"/>
      <c r="EA72" s="248"/>
    </row>
    <row r="73" spans="1:131" s="249" customFormat="1" ht="26.25" customHeight="1">
      <c r="A73" s="263">
        <v>6</v>
      </c>
      <c r="B73" s="927"/>
      <c r="C73" s="928"/>
      <c r="D73" s="928"/>
      <c r="E73" s="928"/>
      <c r="F73" s="928"/>
      <c r="G73" s="928"/>
      <c r="H73" s="928"/>
      <c r="I73" s="928"/>
      <c r="J73" s="928"/>
      <c r="K73" s="928"/>
      <c r="L73" s="928"/>
      <c r="M73" s="928"/>
      <c r="N73" s="928"/>
      <c r="O73" s="928"/>
      <c r="P73" s="929"/>
      <c r="Q73" s="930"/>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33"/>
      <c r="BA73" s="933"/>
      <c r="BB73" s="933"/>
      <c r="BC73" s="933"/>
      <c r="BD73" s="934"/>
      <c r="BE73" s="267"/>
      <c r="BF73" s="267"/>
      <c r="BG73" s="267"/>
      <c r="BH73" s="267"/>
      <c r="BI73" s="267"/>
      <c r="BJ73" s="267"/>
      <c r="BK73" s="267"/>
      <c r="BL73" s="267"/>
      <c r="BM73" s="267"/>
      <c r="BN73" s="267"/>
      <c r="BO73" s="267"/>
      <c r="BP73" s="267"/>
      <c r="BQ73" s="264">
        <v>67</v>
      </c>
      <c r="BR73" s="269"/>
      <c r="BS73" s="914"/>
      <c r="BT73" s="915"/>
      <c r="BU73" s="915"/>
      <c r="BV73" s="915"/>
      <c r="BW73" s="915"/>
      <c r="BX73" s="915"/>
      <c r="BY73" s="915"/>
      <c r="BZ73" s="915"/>
      <c r="CA73" s="915"/>
      <c r="CB73" s="915"/>
      <c r="CC73" s="915"/>
      <c r="CD73" s="915"/>
      <c r="CE73" s="915"/>
      <c r="CF73" s="915"/>
      <c r="CG73" s="916"/>
      <c r="CH73" s="911"/>
      <c r="CI73" s="912"/>
      <c r="CJ73" s="912"/>
      <c r="CK73" s="912"/>
      <c r="CL73" s="913"/>
      <c r="CM73" s="911"/>
      <c r="CN73" s="912"/>
      <c r="CO73" s="912"/>
      <c r="CP73" s="912"/>
      <c r="CQ73" s="913"/>
      <c r="CR73" s="911"/>
      <c r="CS73" s="912"/>
      <c r="CT73" s="912"/>
      <c r="CU73" s="912"/>
      <c r="CV73" s="913"/>
      <c r="CW73" s="911"/>
      <c r="CX73" s="912"/>
      <c r="CY73" s="912"/>
      <c r="CZ73" s="912"/>
      <c r="DA73" s="913"/>
      <c r="DB73" s="911"/>
      <c r="DC73" s="912"/>
      <c r="DD73" s="912"/>
      <c r="DE73" s="912"/>
      <c r="DF73" s="913"/>
      <c r="DG73" s="911"/>
      <c r="DH73" s="912"/>
      <c r="DI73" s="912"/>
      <c r="DJ73" s="912"/>
      <c r="DK73" s="913"/>
      <c r="DL73" s="911"/>
      <c r="DM73" s="912"/>
      <c r="DN73" s="912"/>
      <c r="DO73" s="912"/>
      <c r="DP73" s="913"/>
      <c r="DQ73" s="911"/>
      <c r="DR73" s="912"/>
      <c r="DS73" s="912"/>
      <c r="DT73" s="912"/>
      <c r="DU73" s="913"/>
      <c r="DV73" s="908"/>
      <c r="DW73" s="909"/>
      <c r="DX73" s="909"/>
      <c r="DY73" s="909"/>
      <c r="DZ73" s="910"/>
      <c r="EA73" s="248"/>
    </row>
    <row r="74" spans="1:131" s="249" customFormat="1" ht="26.25" customHeight="1">
      <c r="A74" s="263">
        <v>7</v>
      </c>
      <c r="B74" s="927"/>
      <c r="C74" s="928"/>
      <c r="D74" s="928"/>
      <c r="E74" s="928"/>
      <c r="F74" s="928"/>
      <c r="G74" s="928"/>
      <c r="H74" s="928"/>
      <c r="I74" s="928"/>
      <c r="J74" s="928"/>
      <c r="K74" s="928"/>
      <c r="L74" s="928"/>
      <c r="M74" s="928"/>
      <c r="N74" s="928"/>
      <c r="O74" s="928"/>
      <c r="P74" s="929"/>
      <c r="Q74" s="930"/>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33"/>
      <c r="BA74" s="933"/>
      <c r="BB74" s="933"/>
      <c r="BC74" s="933"/>
      <c r="BD74" s="934"/>
      <c r="BE74" s="267"/>
      <c r="BF74" s="267"/>
      <c r="BG74" s="267"/>
      <c r="BH74" s="267"/>
      <c r="BI74" s="267"/>
      <c r="BJ74" s="267"/>
      <c r="BK74" s="267"/>
      <c r="BL74" s="267"/>
      <c r="BM74" s="267"/>
      <c r="BN74" s="267"/>
      <c r="BO74" s="267"/>
      <c r="BP74" s="267"/>
      <c r="BQ74" s="264">
        <v>68</v>
      </c>
      <c r="BR74" s="269"/>
      <c r="BS74" s="914"/>
      <c r="BT74" s="915"/>
      <c r="BU74" s="915"/>
      <c r="BV74" s="915"/>
      <c r="BW74" s="915"/>
      <c r="BX74" s="915"/>
      <c r="BY74" s="915"/>
      <c r="BZ74" s="915"/>
      <c r="CA74" s="915"/>
      <c r="CB74" s="915"/>
      <c r="CC74" s="915"/>
      <c r="CD74" s="915"/>
      <c r="CE74" s="915"/>
      <c r="CF74" s="915"/>
      <c r="CG74" s="916"/>
      <c r="CH74" s="911"/>
      <c r="CI74" s="912"/>
      <c r="CJ74" s="912"/>
      <c r="CK74" s="912"/>
      <c r="CL74" s="913"/>
      <c r="CM74" s="911"/>
      <c r="CN74" s="912"/>
      <c r="CO74" s="912"/>
      <c r="CP74" s="912"/>
      <c r="CQ74" s="913"/>
      <c r="CR74" s="911"/>
      <c r="CS74" s="912"/>
      <c r="CT74" s="912"/>
      <c r="CU74" s="912"/>
      <c r="CV74" s="913"/>
      <c r="CW74" s="911"/>
      <c r="CX74" s="912"/>
      <c r="CY74" s="912"/>
      <c r="CZ74" s="912"/>
      <c r="DA74" s="913"/>
      <c r="DB74" s="911"/>
      <c r="DC74" s="912"/>
      <c r="DD74" s="912"/>
      <c r="DE74" s="912"/>
      <c r="DF74" s="913"/>
      <c r="DG74" s="911"/>
      <c r="DH74" s="912"/>
      <c r="DI74" s="912"/>
      <c r="DJ74" s="912"/>
      <c r="DK74" s="913"/>
      <c r="DL74" s="911"/>
      <c r="DM74" s="912"/>
      <c r="DN74" s="912"/>
      <c r="DO74" s="912"/>
      <c r="DP74" s="913"/>
      <c r="DQ74" s="911"/>
      <c r="DR74" s="912"/>
      <c r="DS74" s="912"/>
      <c r="DT74" s="912"/>
      <c r="DU74" s="913"/>
      <c r="DV74" s="908"/>
      <c r="DW74" s="909"/>
      <c r="DX74" s="909"/>
      <c r="DY74" s="909"/>
      <c r="DZ74" s="910"/>
      <c r="EA74" s="248"/>
    </row>
    <row r="75" spans="1:131" s="249" customFormat="1" ht="26.25" customHeight="1">
      <c r="A75" s="263">
        <v>8</v>
      </c>
      <c r="B75" s="927"/>
      <c r="C75" s="928"/>
      <c r="D75" s="928"/>
      <c r="E75" s="928"/>
      <c r="F75" s="928"/>
      <c r="G75" s="928"/>
      <c r="H75" s="928"/>
      <c r="I75" s="928"/>
      <c r="J75" s="928"/>
      <c r="K75" s="928"/>
      <c r="L75" s="928"/>
      <c r="M75" s="928"/>
      <c r="N75" s="928"/>
      <c r="O75" s="928"/>
      <c r="P75" s="929"/>
      <c r="Q75" s="935"/>
      <c r="R75" s="932"/>
      <c r="S75" s="932"/>
      <c r="T75" s="932"/>
      <c r="U75" s="878"/>
      <c r="V75" s="931"/>
      <c r="W75" s="932"/>
      <c r="X75" s="932"/>
      <c r="Y75" s="932"/>
      <c r="Z75" s="878"/>
      <c r="AA75" s="931"/>
      <c r="AB75" s="932"/>
      <c r="AC75" s="932"/>
      <c r="AD75" s="932"/>
      <c r="AE75" s="878"/>
      <c r="AF75" s="931"/>
      <c r="AG75" s="932"/>
      <c r="AH75" s="932"/>
      <c r="AI75" s="932"/>
      <c r="AJ75" s="878"/>
      <c r="AK75" s="931"/>
      <c r="AL75" s="932"/>
      <c r="AM75" s="932"/>
      <c r="AN75" s="932"/>
      <c r="AO75" s="878"/>
      <c r="AP75" s="931"/>
      <c r="AQ75" s="932"/>
      <c r="AR75" s="932"/>
      <c r="AS75" s="932"/>
      <c r="AT75" s="878"/>
      <c r="AU75" s="931"/>
      <c r="AV75" s="932"/>
      <c r="AW75" s="932"/>
      <c r="AX75" s="932"/>
      <c r="AY75" s="878"/>
      <c r="AZ75" s="933"/>
      <c r="BA75" s="933"/>
      <c r="BB75" s="933"/>
      <c r="BC75" s="933"/>
      <c r="BD75" s="934"/>
      <c r="BE75" s="267"/>
      <c r="BF75" s="267"/>
      <c r="BG75" s="267"/>
      <c r="BH75" s="267"/>
      <c r="BI75" s="267"/>
      <c r="BJ75" s="267"/>
      <c r="BK75" s="267"/>
      <c r="BL75" s="267"/>
      <c r="BM75" s="267"/>
      <c r="BN75" s="267"/>
      <c r="BO75" s="267"/>
      <c r="BP75" s="267"/>
      <c r="BQ75" s="264">
        <v>69</v>
      </c>
      <c r="BR75" s="269"/>
      <c r="BS75" s="914"/>
      <c r="BT75" s="915"/>
      <c r="BU75" s="915"/>
      <c r="BV75" s="915"/>
      <c r="BW75" s="915"/>
      <c r="BX75" s="915"/>
      <c r="BY75" s="915"/>
      <c r="BZ75" s="915"/>
      <c r="CA75" s="915"/>
      <c r="CB75" s="915"/>
      <c r="CC75" s="915"/>
      <c r="CD75" s="915"/>
      <c r="CE75" s="915"/>
      <c r="CF75" s="915"/>
      <c r="CG75" s="916"/>
      <c r="CH75" s="911"/>
      <c r="CI75" s="912"/>
      <c r="CJ75" s="912"/>
      <c r="CK75" s="912"/>
      <c r="CL75" s="913"/>
      <c r="CM75" s="911"/>
      <c r="CN75" s="912"/>
      <c r="CO75" s="912"/>
      <c r="CP75" s="912"/>
      <c r="CQ75" s="913"/>
      <c r="CR75" s="911"/>
      <c r="CS75" s="912"/>
      <c r="CT75" s="912"/>
      <c r="CU75" s="912"/>
      <c r="CV75" s="913"/>
      <c r="CW75" s="911"/>
      <c r="CX75" s="912"/>
      <c r="CY75" s="912"/>
      <c r="CZ75" s="912"/>
      <c r="DA75" s="913"/>
      <c r="DB75" s="911"/>
      <c r="DC75" s="912"/>
      <c r="DD75" s="912"/>
      <c r="DE75" s="912"/>
      <c r="DF75" s="913"/>
      <c r="DG75" s="911"/>
      <c r="DH75" s="912"/>
      <c r="DI75" s="912"/>
      <c r="DJ75" s="912"/>
      <c r="DK75" s="913"/>
      <c r="DL75" s="911"/>
      <c r="DM75" s="912"/>
      <c r="DN75" s="912"/>
      <c r="DO75" s="912"/>
      <c r="DP75" s="913"/>
      <c r="DQ75" s="911"/>
      <c r="DR75" s="912"/>
      <c r="DS75" s="912"/>
      <c r="DT75" s="912"/>
      <c r="DU75" s="913"/>
      <c r="DV75" s="908"/>
      <c r="DW75" s="909"/>
      <c r="DX75" s="909"/>
      <c r="DY75" s="909"/>
      <c r="DZ75" s="910"/>
      <c r="EA75" s="248"/>
    </row>
    <row r="76" spans="1:131" s="249" customFormat="1" ht="26.25" customHeight="1">
      <c r="A76" s="263">
        <v>9</v>
      </c>
      <c r="B76" s="927"/>
      <c r="C76" s="928"/>
      <c r="D76" s="928"/>
      <c r="E76" s="928"/>
      <c r="F76" s="928"/>
      <c r="G76" s="928"/>
      <c r="H76" s="928"/>
      <c r="I76" s="928"/>
      <c r="J76" s="928"/>
      <c r="K76" s="928"/>
      <c r="L76" s="928"/>
      <c r="M76" s="928"/>
      <c r="N76" s="928"/>
      <c r="O76" s="928"/>
      <c r="P76" s="929"/>
      <c r="Q76" s="935"/>
      <c r="R76" s="932"/>
      <c r="S76" s="932"/>
      <c r="T76" s="932"/>
      <c r="U76" s="878"/>
      <c r="V76" s="931"/>
      <c r="W76" s="932"/>
      <c r="X76" s="932"/>
      <c r="Y76" s="932"/>
      <c r="Z76" s="878"/>
      <c r="AA76" s="931"/>
      <c r="AB76" s="932"/>
      <c r="AC76" s="932"/>
      <c r="AD76" s="932"/>
      <c r="AE76" s="878"/>
      <c r="AF76" s="931"/>
      <c r="AG76" s="932"/>
      <c r="AH76" s="932"/>
      <c r="AI76" s="932"/>
      <c r="AJ76" s="878"/>
      <c r="AK76" s="931"/>
      <c r="AL76" s="932"/>
      <c r="AM76" s="932"/>
      <c r="AN76" s="932"/>
      <c r="AO76" s="878"/>
      <c r="AP76" s="931"/>
      <c r="AQ76" s="932"/>
      <c r="AR76" s="932"/>
      <c r="AS76" s="932"/>
      <c r="AT76" s="878"/>
      <c r="AU76" s="931"/>
      <c r="AV76" s="932"/>
      <c r="AW76" s="932"/>
      <c r="AX76" s="932"/>
      <c r="AY76" s="878"/>
      <c r="AZ76" s="933"/>
      <c r="BA76" s="933"/>
      <c r="BB76" s="933"/>
      <c r="BC76" s="933"/>
      <c r="BD76" s="934"/>
      <c r="BE76" s="267"/>
      <c r="BF76" s="267"/>
      <c r="BG76" s="267"/>
      <c r="BH76" s="267"/>
      <c r="BI76" s="267"/>
      <c r="BJ76" s="267"/>
      <c r="BK76" s="267"/>
      <c r="BL76" s="267"/>
      <c r="BM76" s="267"/>
      <c r="BN76" s="267"/>
      <c r="BO76" s="267"/>
      <c r="BP76" s="267"/>
      <c r="BQ76" s="264">
        <v>70</v>
      </c>
      <c r="BR76" s="269"/>
      <c r="BS76" s="914"/>
      <c r="BT76" s="915"/>
      <c r="BU76" s="915"/>
      <c r="BV76" s="915"/>
      <c r="BW76" s="915"/>
      <c r="BX76" s="915"/>
      <c r="BY76" s="915"/>
      <c r="BZ76" s="915"/>
      <c r="CA76" s="915"/>
      <c r="CB76" s="915"/>
      <c r="CC76" s="915"/>
      <c r="CD76" s="915"/>
      <c r="CE76" s="915"/>
      <c r="CF76" s="915"/>
      <c r="CG76" s="916"/>
      <c r="CH76" s="911"/>
      <c r="CI76" s="912"/>
      <c r="CJ76" s="912"/>
      <c r="CK76" s="912"/>
      <c r="CL76" s="913"/>
      <c r="CM76" s="911"/>
      <c r="CN76" s="912"/>
      <c r="CO76" s="912"/>
      <c r="CP76" s="912"/>
      <c r="CQ76" s="913"/>
      <c r="CR76" s="911"/>
      <c r="CS76" s="912"/>
      <c r="CT76" s="912"/>
      <c r="CU76" s="912"/>
      <c r="CV76" s="913"/>
      <c r="CW76" s="911"/>
      <c r="CX76" s="912"/>
      <c r="CY76" s="912"/>
      <c r="CZ76" s="912"/>
      <c r="DA76" s="913"/>
      <c r="DB76" s="911"/>
      <c r="DC76" s="912"/>
      <c r="DD76" s="912"/>
      <c r="DE76" s="912"/>
      <c r="DF76" s="913"/>
      <c r="DG76" s="911"/>
      <c r="DH76" s="912"/>
      <c r="DI76" s="912"/>
      <c r="DJ76" s="912"/>
      <c r="DK76" s="913"/>
      <c r="DL76" s="911"/>
      <c r="DM76" s="912"/>
      <c r="DN76" s="912"/>
      <c r="DO76" s="912"/>
      <c r="DP76" s="913"/>
      <c r="DQ76" s="911"/>
      <c r="DR76" s="912"/>
      <c r="DS76" s="912"/>
      <c r="DT76" s="912"/>
      <c r="DU76" s="913"/>
      <c r="DV76" s="908"/>
      <c r="DW76" s="909"/>
      <c r="DX76" s="909"/>
      <c r="DY76" s="909"/>
      <c r="DZ76" s="910"/>
      <c r="EA76" s="248"/>
    </row>
    <row r="77" spans="1:131" s="249" customFormat="1" ht="26.25" customHeight="1">
      <c r="A77" s="263">
        <v>10</v>
      </c>
      <c r="B77" s="927"/>
      <c r="C77" s="928"/>
      <c r="D77" s="928"/>
      <c r="E77" s="928"/>
      <c r="F77" s="928"/>
      <c r="G77" s="928"/>
      <c r="H77" s="928"/>
      <c r="I77" s="928"/>
      <c r="J77" s="928"/>
      <c r="K77" s="928"/>
      <c r="L77" s="928"/>
      <c r="M77" s="928"/>
      <c r="N77" s="928"/>
      <c r="O77" s="928"/>
      <c r="P77" s="929"/>
      <c r="Q77" s="935"/>
      <c r="R77" s="932"/>
      <c r="S77" s="932"/>
      <c r="T77" s="932"/>
      <c r="U77" s="878"/>
      <c r="V77" s="931"/>
      <c r="W77" s="932"/>
      <c r="X77" s="932"/>
      <c r="Y77" s="932"/>
      <c r="Z77" s="878"/>
      <c r="AA77" s="931"/>
      <c r="AB77" s="932"/>
      <c r="AC77" s="932"/>
      <c r="AD77" s="932"/>
      <c r="AE77" s="878"/>
      <c r="AF77" s="931"/>
      <c r="AG77" s="932"/>
      <c r="AH77" s="932"/>
      <c r="AI77" s="932"/>
      <c r="AJ77" s="878"/>
      <c r="AK77" s="931"/>
      <c r="AL77" s="932"/>
      <c r="AM77" s="932"/>
      <c r="AN77" s="932"/>
      <c r="AO77" s="878"/>
      <c r="AP77" s="931"/>
      <c r="AQ77" s="932"/>
      <c r="AR77" s="932"/>
      <c r="AS77" s="932"/>
      <c r="AT77" s="878"/>
      <c r="AU77" s="931"/>
      <c r="AV77" s="932"/>
      <c r="AW77" s="932"/>
      <c r="AX77" s="932"/>
      <c r="AY77" s="878"/>
      <c r="AZ77" s="933"/>
      <c r="BA77" s="933"/>
      <c r="BB77" s="933"/>
      <c r="BC77" s="933"/>
      <c r="BD77" s="934"/>
      <c r="BE77" s="267"/>
      <c r="BF77" s="267"/>
      <c r="BG77" s="267"/>
      <c r="BH77" s="267"/>
      <c r="BI77" s="267"/>
      <c r="BJ77" s="267"/>
      <c r="BK77" s="267"/>
      <c r="BL77" s="267"/>
      <c r="BM77" s="267"/>
      <c r="BN77" s="267"/>
      <c r="BO77" s="267"/>
      <c r="BP77" s="267"/>
      <c r="BQ77" s="264">
        <v>71</v>
      </c>
      <c r="BR77" s="269"/>
      <c r="BS77" s="914"/>
      <c r="BT77" s="915"/>
      <c r="BU77" s="915"/>
      <c r="BV77" s="915"/>
      <c r="BW77" s="915"/>
      <c r="BX77" s="915"/>
      <c r="BY77" s="915"/>
      <c r="BZ77" s="915"/>
      <c r="CA77" s="915"/>
      <c r="CB77" s="915"/>
      <c r="CC77" s="915"/>
      <c r="CD77" s="915"/>
      <c r="CE77" s="915"/>
      <c r="CF77" s="915"/>
      <c r="CG77" s="916"/>
      <c r="CH77" s="911"/>
      <c r="CI77" s="912"/>
      <c r="CJ77" s="912"/>
      <c r="CK77" s="912"/>
      <c r="CL77" s="913"/>
      <c r="CM77" s="911"/>
      <c r="CN77" s="912"/>
      <c r="CO77" s="912"/>
      <c r="CP77" s="912"/>
      <c r="CQ77" s="913"/>
      <c r="CR77" s="911"/>
      <c r="CS77" s="912"/>
      <c r="CT77" s="912"/>
      <c r="CU77" s="912"/>
      <c r="CV77" s="913"/>
      <c r="CW77" s="911"/>
      <c r="CX77" s="912"/>
      <c r="CY77" s="912"/>
      <c r="CZ77" s="912"/>
      <c r="DA77" s="913"/>
      <c r="DB77" s="911"/>
      <c r="DC77" s="912"/>
      <c r="DD77" s="912"/>
      <c r="DE77" s="912"/>
      <c r="DF77" s="913"/>
      <c r="DG77" s="911"/>
      <c r="DH77" s="912"/>
      <c r="DI77" s="912"/>
      <c r="DJ77" s="912"/>
      <c r="DK77" s="913"/>
      <c r="DL77" s="911"/>
      <c r="DM77" s="912"/>
      <c r="DN77" s="912"/>
      <c r="DO77" s="912"/>
      <c r="DP77" s="913"/>
      <c r="DQ77" s="911"/>
      <c r="DR77" s="912"/>
      <c r="DS77" s="912"/>
      <c r="DT77" s="912"/>
      <c r="DU77" s="913"/>
      <c r="DV77" s="908"/>
      <c r="DW77" s="909"/>
      <c r="DX77" s="909"/>
      <c r="DY77" s="909"/>
      <c r="DZ77" s="910"/>
      <c r="EA77" s="248"/>
    </row>
    <row r="78" spans="1:131" s="249" customFormat="1" ht="26.25" customHeight="1">
      <c r="A78" s="263">
        <v>11</v>
      </c>
      <c r="B78" s="927"/>
      <c r="C78" s="928"/>
      <c r="D78" s="928"/>
      <c r="E78" s="928"/>
      <c r="F78" s="928"/>
      <c r="G78" s="928"/>
      <c r="H78" s="928"/>
      <c r="I78" s="928"/>
      <c r="J78" s="928"/>
      <c r="K78" s="928"/>
      <c r="L78" s="928"/>
      <c r="M78" s="928"/>
      <c r="N78" s="928"/>
      <c r="O78" s="928"/>
      <c r="P78" s="929"/>
      <c r="Q78" s="930"/>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33"/>
      <c r="BA78" s="933"/>
      <c r="BB78" s="933"/>
      <c r="BC78" s="933"/>
      <c r="BD78" s="934"/>
      <c r="BE78" s="267"/>
      <c r="BF78" s="267"/>
      <c r="BG78" s="267"/>
      <c r="BH78" s="267"/>
      <c r="BI78" s="267"/>
      <c r="BJ78" s="270"/>
      <c r="BK78" s="270"/>
      <c r="BL78" s="270"/>
      <c r="BM78" s="270"/>
      <c r="BN78" s="270"/>
      <c r="BO78" s="267"/>
      <c r="BP78" s="267"/>
      <c r="BQ78" s="264">
        <v>72</v>
      </c>
      <c r="BR78" s="269"/>
      <c r="BS78" s="914"/>
      <c r="BT78" s="915"/>
      <c r="BU78" s="915"/>
      <c r="BV78" s="915"/>
      <c r="BW78" s="915"/>
      <c r="BX78" s="915"/>
      <c r="BY78" s="915"/>
      <c r="BZ78" s="915"/>
      <c r="CA78" s="915"/>
      <c r="CB78" s="915"/>
      <c r="CC78" s="915"/>
      <c r="CD78" s="915"/>
      <c r="CE78" s="915"/>
      <c r="CF78" s="915"/>
      <c r="CG78" s="916"/>
      <c r="CH78" s="911"/>
      <c r="CI78" s="912"/>
      <c r="CJ78" s="912"/>
      <c r="CK78" s="912"/>
      <c r="CL78" s="913"/>
      <c r="CM78" s="911"/>
      <c r="CN78" s="912"/>
      <c r="CO78" s="912"/>
      <c r="CP78" s="912"/>
      <c r="CQ78" s="913"/>
      <c r="CR78" s="911"/>
      <c r="CS78" s="912"/>
      <c r="CT78" s="912"/>
      <c r="CU78" s="912"/>
      <c r="CV78" s="913"/>
      <c r="CW78" s="911"/>
      <c r="CX78" s="912"/>
      <c r="CY78" s="912"/>
      <c r="CZ78" s="912"/>
      <c r="DA78" s="913"/>
      <c r="DB78" s="911"/>
      <c r="DC78" s="912"/>
      <c r="DD78" s="912"/>
      <c r="DE78" s="912"/>
      <c r="DF78" s="913"/>
      <c r="DG78" s="911"/>
      <c r="DH78" s="912"/>
      <c r="DI78" s="912"/>
      <c r="DJ78" s="912"/>
      <c r="DK78" s="913"/>
      <c r="DL78" s="911"/>
      <c r="DM78" s="912"/>
      <c r="DN78" s="912"/>
      <c r="DO78" s="912"/>
      <c r="DP78" s="913"/>
      <c r="DQ78" s="911"/>
      <c r="DR78" s="912"/>
      <c r="DS78" s="912"/>
      <c r="DT78" s="912"/>
      <c r="DU78" s="913"/>
      <c r="DV78" s="908"/>
      <c r="DW78" s="909"/>
      <c r="DX78" s="909"/>
      <c r="DY78" s="909"/>
      <c r="DZ78" s="910"/>
      <c r="EA78" s="248"/>
    </row>
    <row r="79" spans="1:131" s="249" customFormat="1" ht="26.25" customHeight="1">
      <c r="A79" s="263">
        <v>12</v>
      </c>
      <c r="B79" s="927"/>
      <c r="C79" s="928"/>
      <c r="D79" s="928"/>
      <c r="E79" s="928"/>
      <c r="F79" s="928"/>
      <c r="G79" s="928"/>
      <c r="H79" s="928"/>
      <c r="I79" s="928"/>
      <c r="J79" s="928"/>
      <c r="K79" s="928"/>
      <c r="L79" s="928"/>
      <c r="M79" s="928"/>
      <c r="N79" s="928"/>
      <c r="O79" s="928"/>
      <c r="P79" s="929"/>
      <c r="Q79" s="930"/>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33"/>
      <c r="BA79" s="933"/>
      <c r="BB79" s="933"/>
      <c r="BC79" s="933"/>
      <c r="BD79" s="934"/>
      <c r="BE79" s="267"/>
      <c r="BF79" s="267"/>
      <c r="BG79" s="267"/>
      <c r="BH79" s="267"/>
      <c r="BI79" s="267"/>
      <c r="BJ79" s="270"/>
      <c r="BK79" s="270"/>
      <c r="BL79" s="270"/>
      <c r="BM79" s="270"/>
      <c r="BN79" s="270"/>
      <c r="BO79" s="267"/>
      <c r="BP79" s="267"/>
      <c r="BQ79" s="264">
        <v>73</v>
      </c>
      <c r="BR79" s="269"/>
      <c r="BS79" s="914"/>
      <c r="BT79" s="915"/>
      <c r="BU79" s="915"/>
      <c r="BV79" s="915"/>
      <c r="BW79" s="915"/>
      <c r="BX79" s="915"/>
      <c r="BY79" s="915"/>
      <c r="BZ79" s="915"/>
      <c r="CA79" s="915"/>
      <c r="CB79" s="915"/>
      <c r="CC79" s="915"/>
      <c r="CD79" s="915"/>
      <c r="CE79" s="915"/>
      <c r="CF79" s="915"/>
      <c r="CG79" s="916"/>
      <c r="CH79" s="911"/>
      <c r="CI79" s="912"/>
      <c r="CJ79" s="912"/>
      <c r="CK79" s="912"/>
      <c r="CL79" s="913"/>
      <c r="CM79" s="911"/>
      <c r="CN79" s="912"/>
      <c r="CO79" s="912"/>
      <c r="CP79" s="912"/>
      <c r="CQ79" s="913"/>
      <c r="CR79" s="911"/>
      <c r="CS79" s="912"/>
      <c r="CT79" s="912"/>
      <c r="CU79" s="912"/>
      <c r="CV79" s="913"/>
      <c r="CW79" s="911"/>
      <c r="CX79" s="912"/>
      <c r="CY79" s="912"/>
      <c r="CZ79" s="912"/>
      <c r="DA79" s="913"/>
      <c r="DB79" s="911"/>
      <c r="DC79" s="912"/>
      <c r="DD79" s="912"/>
      <c r="DE79" s="912"/>
      <c r="DF79" s="913"/>
      <c r="DG79" s="911"/>
      <c r="DH79" s="912"/>
      <c r="DI79" s="912"/>
      <c r="DJ79" s="912"/>
      <c r="DK79" s="913"/>
      <c r="DL79" s="911"/>
      <c r="DM79" s="912"/>
      <c r="DN79" s="912"/>
      <c r="DO79" s="912"/>
      <c r="DP79" s="913"/>
      <c r="DQ79" s="911"/>
      <c r="DR79" s="912"/>
      <c r="DS79" s="912"/>
      <c r="DT79" s="912"/>
      <c r="DU79" s="913"/>
      <c r="DV79" s="908"/>
      <c r="DW79" s="909"/>
      <c r="DX79" s="909"/>
      <c r="DY79" s="909"/>
      <c r="DZ79" s="910"/>
      <c r="EA79" s="248"/>
    </row>
    <row r="80" spans="1:131" s="249" customFormat="1" ht="26.25" customHeight="1">
      <c r="A80" s="263">
        <v>13</v>
      </c>
      <c r="B80" s="927"/>
      <c r="C80" s="928"/>
      <c r="D80" s="928"/>
      <c r="E80" s="928"/>
      <c r="F80" s="928"/>
      <c r="G80" s="928"/>
      <c r="H80" s="928"/>
      <c r="I80" s="928"/>
      <c r="J80" s="928"/>
      <c r="K80" s="928"/>
      <c r="L80" s="928"/>
      <c r="M80" s="928"/>
      <c r="N80" s="928"/>
      <c r="O80" s="928"/>
      <c r="P80" s="929"/>
      <c r="Q80" s="930"/>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33"/>
      <c r="BA80" s="933"/>
      <c r="BB80" s="933"/>
      <c r="BC80" s="933"/>
      <c r="BD80" s="934"/>
      <c r="BE80" s="267"/>
      <c r="BF80" s="267"/>
      <c r="BG80" s="267"/>
      <c r="BH80" s="267"/>
      <c r="BI80" s="267"/>
      <c r="BJ80" s="267"/>
      <c r="BK80" s="267"/>
      <c r="BL80" s="267"/>
      <c r="BM80" s="267"/>
      <c r="BN80" s="267"/>
      <c r="BO80" s="267"/>
      <c r="BP80" s="267"/>
      <c r="BQ80" s="264">
        <v>74</v>
      </c>
      <c r="BR80" s="269"/>
      <c r="BS80" s="914"/>
      <c r="BT80" s="915"/>
      <c r="BU80" s="915"/>
      <c r="BV80" s="915"/>
      <c r="BW80" s="915"/>
      <c r="BX80" s="915"/>
      <c r="BY80" s="915"/>
      <c r="BZ80" s="915"/>
      <c r="CA80" s="915"/>
      <c r="CB80" s="915"/>
      <c r="CC80" s="915"/>
      <c r="CD80" s="915"/>
      <c r="CE80" s="915"/>
      <c r="CF80" s="915"/>
      <c r="CG80" s="916"/>
      <c r="CH80" s="911"/>
      <c r="CI80" s="912"/>
      <c r="CJ80" s="912"/>
      <c r="CK80" s="912"/>
      <c r="CL80" s="913"/>
      <c r="CM80" s="911"/>
      <c r="CN80" s="912"/>
      <c r="CO80" s="912"/>
      <c r="CP80" s="912"/>
      <c r="CQ80" s="913"/>
      <c r="CR80" s="911"/>
      <c r="CS80" s="912"/>
      <c r="CT80" s="912"/>
      <c r="CU80" s="912"/>
      <c r="CV80" s="913"/>
      <c r="CW80" s="911"/>
      <c r="CX80" s="912"/>
      <c r="CY80" s="912"/>
      <c r="CZ80" s="912"/>
      <c r="DA80" s="913"/>
      <c r="DB80" s="911"/>
      <c r="DC80" s="912"/>
      <c r="DD80" s="912"/>
      <c r="DE80" s="912"/>
      <c r="DF80" s="913"/>
      <c r="DG80" s="911"/>
      <c r="DH80" s="912"/>
      <c r="DI80" s="912"/>
      <c r="DJ80" s="912"/>
      <c r="DK80" s="913"/>
      <c r="DL80" s="911"/>
      <c r="DM80" s="912"/>
      <c r="DN80" s="912"/>
      <c r="DO80" s="912"/>
      <c r="DP80" s="913"/>
      <c r="DQ80" s="911"/>
      <c r="DR80" s="912"/>
      <c r="DS80" s="912"/>
      <c r="DT80" s="912"/>
      <c r="DU80" s="913"/>
      <c r="DV80" s="908"/>
      <c r="DW80" s="909"/>
      <c r="DX80" s="909"/>
      <c r="DY80" s="909"/>
      <c r="DZ80" s="910"/>
      <c r="EA80" s="248"/>
    </row>
    <row r="81" spans="1:131" s="249" customFormat="1" ht="26.25" customHeight="1">
      <c r="A81" s="263">
        <v>14</v>
      </c>
      <c r="B81" s="927"/>
      <c r="C81" s="928"/>
      <c r="D81" s="928"/>
      <c r="E81" s="928"/>
      <c r="F81" s="928"/>
      <c r="G81" s="928"/>
      <c r="H81" s="928"/>
      <c r="I81" s="928"/>
      <c r="J81" s="928"/>
      <c r="K81" s="928"/>
      <c r="L81" s="928"/>
      <c r="M81" s="928"/>
      <c r="N81" s="928"/>
      <c r="O81" s="928"/>
      <c r="P81" s="929"/>
      <c r="Q81" s="930"/>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33"/>
      <c r="BA81" s="933"/>
      <c r="BB81" s="933"/>
      <c r="BC81" s="933"/>
      <c r="BD81" s="934"/>
      <c r="BE81" s="267"/>
      <c r="BF81" s="267"/>
      <c r="BG81" s="267"/>
      <c r="BH81" s="267"/>
      <c r="BI81" s="267"/>
      <c r="BJ81" s="267"/>
      <c r="BK81" s="267"/>
      <c r="BL81" s="267"/>
      <c r="BM81" s="267"/>
      <c r="BN81" s="267"/>
      <c r="BO81" s="267"/>
      <c r="BP81" s="267"/>
      <c r="BQ81" s="264">
        <v>75</v>
      </c>
      <c r="BR81" s="269"/>
      <c r="BS81" s="914"/>
      <c r="BT81" s="915"/>
      <c r="BU81" s="915"/>
      <c r="BV81" s="915"/>
      <c r="BW81" s="915"/>
      <c r="BX81" s="915"/>
      <c r="BY81" s="915"/>
      <c r="BZ81" s="915"/>
      <c r="CA81" s="915"/>
      <c r="CB81" s="915"/>
      <c r="CC81" s="915"/>
      <c r="CD81" s="915"/>
      <c r="CE81" s="915"/>
      <c r="CF81" s="915"/>
      <c r="CG81" s="916"/>
      <c r="CH81" s="911"/>
      <c r="CI81" s="912"/>
      <c r="CJ81" s="912"/>
      <c r="CK81" s="912"/>
      <c r="CL81" s="913"/>
      <c r="CM81" s="911"/>
      <c r="CN81" s="912"/>
      <c r="CO81" s="912"/>
      <c r="CP81" s="912"/>
      <c r="CQ81" s="913"/>
      <c r="CR81" s="911"/>
      <c r="CS81" s="912"/>
      <c r="CT81" s="912"/>
      <c r="CU81" s="912"/>
      <c r="CV81" s="913"/>
      <c r="CW81" s="911"/>
      <c r="CX81" s="912"/>
      <c r="CY81" s="912"/>
      <c r="CZ81" s="912"/>
      <c r="DA81" s="913"/>
      <c r="DB81" s="911"/>
      <c r="DC81" s="912"/>
      <c r="DD81" s="912"/>
      <c r="DE81" s="912"/>
      <c r="DF81" s="913"/>
      <c r="DG81" s="911"/>
      <c r="DH81" s="912"/>
      <c r="DI81" s="912"/>
      <c r="DJ81" s="912"/>
      <c r="DK81" s="913"/>
      <c r="DL81" s="911"/>
      <c r="DM81" s="912"/>
      <c r="DN81" s="912"/>
      <c r="DO81" s="912"/>
      <c r="DP81" s="913"/>
      <c r="DQ81" s="911"/>
      <c r="DR81" s="912"/>
      <c r="DS81" s="912"/>
      <c r="DT81" s="912"/>
      <c r="DU81" s="913"/>
      <c r="DV81" s="908"/>
      <c r="DW81" s="909"/>
      <c r="DX81" s="909"/>
      <c r="DY81" s="909"/>
      <c r="DZ81" s="910"/>
      <c r="EA81" s="248"/>
    </row>
    <row r="82" spans="1:131" s="249" customFormat="1" ht="26.25" customHeight="1">
      <c r="A82" s="263">
        <v>15</v>
      </c>
      <c r="B82" s="927"/>
      <c r="C82" s="928"/>
      <c r="D82" s="928"/>
      <c r="E82" s="928"/>
      <c r="F82" s="928"/>
      <c r="G82" s="928"/>
      <c r="H82" s="928"/>
      <c r="I82" s="928"/>
      <c r="J82" s="928"/>
      <c r="K82" s="928"/>
      <c r="L82" s="928"/>
      <c r="M82" s="928"/>
      <c r="N82" s="928"/>
      <c r="O82" s="928"/>
      <c r="P82" s="929"/>
      <c r="Q82" s="930"/>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33"/>
      <c r="BA82" s="933"/>
      <c r="BB82" s="933"/>
      <c r="BC82" s="933"/>
      <c r="BD82" s="934"/>
      <c r="BE82" s="267"/>
      <c r="BF82" s="267"/>
      <c r="BG82" s="267"/>
      <c r="BH82" s="267"/>
      <c r="BI82" s="267"/>
      <c r="BJ82" s="267"/>
      <c r="BK82" s="267"/>
      <c r="BL82" s="267"/>
      <c r="BM82" s="267"/>
      <c r="BN82" s="267"/>
      <c r="BO82" s="267"/>
      <c r="BP82" s="267"/>
      <c r="BQ82" s="264">
        <v>76</v>
      </c>
      <c r="BR82" s="269"/>
      <c r="BS82" s="914"/>
      <c r="BT82" s="915"/>
      <c r="BU82" s="915"/>
      <c r="BV82" s="915"/>
      <c r="BW82" s="915"/>
      <c r="BX82" s="915"/>
      <c r="BY82" s="915"/>
      <c r="BZ82" s="915"/>
      <c r="CA82" s="915"/>
      <c r="CB82" s="915"/>
      <c r="CC82" s="915"/>
      <c r="CD82" s="915"/>
      <c r="CE82" s="915"/>
      <c r="CF82" s="915"/>
      <c r="CG82" s="916"/>
      <c r="CH82" s="911"/>
      <c r="CI82" s="912"/>
      <c r="CJ82" s="912"/>
      <c r="CK82" s="912"/>
      <c r="CL82" s="913"/>
      <c r="CM82" s="911"/>
      <c r="CN82" s="912"/>
      <c r="CO82" s="912"/>
      <c r="CP82" s="912"/>
      <c r="CQ82" s="913"/>
      <c r="CR82" s="911"/>
      <c r="CS82" s="912"/>
      <c r="CT82" s="912"/>
      <c r="CU82" s="912"/>
      <c r="CV82" s="913"/>
      <c r="CW82" s="911"/>
      <c r="CX82" s="912"/>
      <c r="CY82" s="912"/>
      <c r="CZ82" s="912"/>
      <c r="DA82" s="913"/>
      <c r="DB82" s="911"/>
      <c r="DC82" s="912"/>
      <c r="DD82" s="912"/>
      <c r="DE82" s="912"/>
      <c r="DF82" s="913"/>
      <c r="DG82" s="911"/>
      <c r="DH82" s="912"/>
      <c r="DI82" s="912"/>
      <c r="DJ82" s="912"/>
      <c r="DK82" s="913"/>
      <c r="DL82" s="911"/>
      <c r="DM82" s="912"/>
      <c r="DN82" s="912"/>
      <c r="DO82" s="912"/>
      <c r="DP82" s="913"/>
      <c r="DQ82" s="911"/>
      <c r="DR82" s="912"/>
      <c r="DS82" s="912"/>
      <c r="DT82" s="912"/>
      <c r="DU82" s="913"/>
      <c r="DV82" s="908"/>
      <c r="DW82" s="909"/>
      <c r="DX82" s="909"/>
      <c r="DY82" s="909"/>
      <c r="DZ82" s="910"/>
      <c r="EA82" s="248"/>
    </row>
    <row r="83" spans="1:131" s="249" customFormat="1" ht="26.25" customHeight="1">
      <c r="A83" s="263">
        <v>16</v>
      </c>
      <c r="B83" s="927"/>
      <c r="C83" s="928"/>
      <c r="D83" s="928"/>
      <c r="E83" s="928"/>
      <c r="F83" s="928"/>
      <c r="G83" s="928"/>
      <c r="H83" s="928"/>
      <c r="I83" s="928"/>
      <c r="J83" s="928"/>
      <c r="K83" s="928"/>
      <c r="L83" s="928"/>
      <c r="M83" s="928"/>
      <c r="N83" s="928"/>
      <c r="O83" s="928"/>
      <c r="P83" s="929"/>
      <c r="Q83" s="930"/>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33"/>
      <c r="BA83" s="933"/>
      <c r="BB83" s="933"/>
      <c r="BC83" s="933"/>
      <c r="BD83" s="934"/>
      <c r="BE83" s="267"/>
      <c r="BF83" s="267"/>
      <c r="BG83" s="267"/>
      <c r="BH83" s="267"/>
      <c r="BI83" s="267"/>
      <c r="BJ83" s="267"/>
      <c r="BK83" s="267"/>
      <c r="BL83" s="267"/>
      <c r="BM83" s="267"/>
      <c r="BN83" s="267"/>
      <c r="BO83" s="267"/>
      <c r="BP83" s="267"/>
      <c r="BQ83" s="264">
        <v>77</v>
      </c>
      <c r="BR83" s="269"/>
      <c r="BS83" s="914"/>
      <c r="BT83" s="915"/>
      <c r="BU83" s="915"/>
      <c r="BV83" s="915"/>
      <c r="BW83" s="915"/>
      <c r="BX83" s="915"/>
      <c r="BY83" s="915"/>
      <c r="BZ83" s="915"/>
      <c r="CA83" s="915"/>
      <c r="CB83" s="915"/>
      <c r="CC83" s="915"/>
      <c r="CD83" s="915"/>
      <c r="CE83" s="915"/>
      <c r="CF83" s="915"/>
      <c r="CG83" s="916"/>
      <c r="CH83" s="911"/>
      <c r="CI83" s="912"/>
      <c r="CJ83" s="912"/>
      <c r="CK83" s="912"/>
      <c r="CL83" s="913"/>
      <c r="CM83" s="911"/>
      <c r="CN83" s="912"/>
      <c r="CO83" s="912"/>
      <c r="CP83" s="912"/>
      <c r="CQ83" s="913"/>
      <c r="CR83" s="911"/>
      <c r="CS83" s="912"/>
      <c r="CT83" s="912"/>
      <c r="CU83" s="912"/>
      <c r="CV83" s="913"/>
      <c r="CW83" s="911"/>
      <c r="CX83" s="912"/>
      <c r="CY83" s="912"/>
      <c r="CZ83" s="912"/>
      <c r="DA83" s="913"/>
      <c r="DB83" s="911"/>
      <c r="DC83" s="912"/>
      <c r="DD83" s="912"/>
      <c r="DE83" s="912"/>
      <c r="DF83" s="913"/>
      <c r="DG83" s="911"/>
      <c r="DH83" s="912"/>
      <c r="DI83" s="912"/>
      <c r="DJ83" s="912"/>
      <c r="DK83" s="913"/>
      <c r="DL83" s="911"/>
      <c r="DM83" s="912"/>
      <c r="DN83" s="912"/>
      <c r="DO83" s="912"/>
      <c r="DP83" s="913"/>
      <c r="DQ83" s="911"/>
      <c r="DR83" s="912"/>
      <c r="DS83" s="912"/>
      <c r="DT83" s="912"/>
      <c r="DU83" s="913"/>
      <c r="DV83" s="908"/>
      <c r="DW83" s="909"/>
      <c r="DX83" s="909"/>
      <c r="DY83" s="909"/>
      <c r="DZ83" s="910"/>
      <c r="EA83" s="248"/>
    </row>
    <row r="84" spans="1:131" s="249" customFormat="1" ht="26.25" customHeight="1">
      <c r="A84" s="263">
        <v>17</v>
      </c>
      <c r="B84" s="927"/>
      <c r="C84" s="928"/>
      <c r="D84" s="928"/>
      <c r="E84" s="928"/>
      <c r="F84" s="928"/>
      <c r="G84" s="928"/>
      <c r="H84" s="928"/>
      <c r="I84" s="928"/>
      <c r="J84" s="928"/>
      <c r="K84" s="928"/>
      <c r="L84" s="928"/>
      <c r="M84" s="928"/>
      <c r="N84" s="928"/>
      <c r="O84" s="928"/>
      <c r="P84" s="929"/>
      <c r="Q84" s="930"/>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33"/>
      <c r="BA84" s="933"/>
      <c r="BB84" s="933"/>
      <c r="BC84" s="933"/>
      <c r="BD84" s="934"/>
      <c r="BE84" s="267"/>
      <c r="BF84" s="267"/>
      <c r="BG84" s="267"/>
      <c r="BH84" s="267"/>
      <c r="BI84" s="267"/>
      <c r="BJ84" s="267"/>
      <c r="BK84" s="267"/>
      <c r="BL84" s="267"/>
      <c r="BM84" s="267"/>
      <c r="BN84" s="267"/>
      <c r="BO84" s="267"/>
      <c r="BP84" s="267"/>
      <c r="BQ84" s="264">
        <v>78</v>
      </c>
      <c r="BR84" s="269"/>
      <c r="BS84" s="914"/>
      <c r="BT84" s="915"/>
      <c r="BU84" s="915"/>
      <c r="BV84" s="915"/>
      <c r="BW84" s="915"/>
      <c r="BX84" s="915"/>
      <c r="BY84" s="915"/>
      <c r="BZ84" s="915"/>
      <c r="CA84" s="915"/>
      <c r="CB84" s="915"/>
      <c r="CC84" s="915"/>
      <c r="CD84" s="915"/>
      <c r="CE84" s="915"/>
      <c r="CF84" s="915"/>
      <c r="CG84" s="916"/>
      <c r="CH84" s="911"/>
      <c r="CI84" s="912"/>
      <c r="CJ84" s="912"/>
      <c r="CK84" s="912"/>
      <c r="CL84" s="913"/>
      <c r="CM84" s="911"/>
      <c r="CN84" s="912"/>
      <c r="CO84" s="912"/>
      <c r="CP84" s="912"/>
      <c r="CQ84" s="913"/>
      <c r="CR84" s="911"/>
      <c r="CS84" s="912"/>
      <c r="CT84" s="912"/>
      <c r="CU84" s="912"/>
      <c r="CV84" s="913"/>
      <c r="CW84" s="911"/>
      <c r="CX84" s="912"/>
      <c r="CY84" s="912"/>
      <c r="CZ84" s="912"/>
      <c r="DA84" s="913"/>
      <c r="DB84" s="911"/>
      <c r="DC84" s="912"/>
      <c r="DD84" s="912"/>
      <c r="DE84" s="912"/>
      <c r="DF84" s="913"/>
      <c r="DG84" s="911"/>
      <c r="DH84" s="912"/>
      <c r="DI84" s="912"/>
      <c r="DJ84" s="912"/>
      <c r="DK84" s="913"/>
      <c r="DL84" s="911"/>
      <c r="DM84" s="912"/>
      <c r="DN84" s="912"/>
      <c r="DO84" s="912"/>
      <c r="DP84" s="913"/>
      <c r="DQ84" s="911"/>
      <c r="DR84" s="912"/>
      <c r="DS84" s="912"/>
      <c r="DT84" s="912"/>
      <c r="DU84" s="913"/>
      <c r="DV84" s="908"/>
      <c r="DW84" s="909"/>
      <c r="DX84" s="909"/>
      <c r="DY84" s="909"/>
      <c r="DZ84" s="910"/>
      <c r="EA84" s="248"/>
    </row>
    <row r="85" spans="1:131" s="249" customFormat="1" ht="26.25" customHeight="1">
      <c r="A85" s="263">
        <v>18</v>
      </c>
      <c r="B85" s="927"/>
      <c r="C85" s="928"/>
      <c r="D85" s="928"/>
      <c r="E85" s="928"/>
      <c r="F85" s="928"/>
      <c r="G85" s="928"/>
      <c r="H85" s="928"/>
      <c r="I85" s="928"/>
      <c r="J85" s="928"/>
      <c r="K85" s="928"/>
      <c r="L85" s="928"/>
      <c r="M85" s="928"/>
      <c r="N85" s="928"/>
      <c r="O85" s="928"/>
      <c r="P85" s="929"/>
      <c r="Q85" s="930"/>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33"/>
      <c r="BA85" s="933"/>
      <c r="BB85" s="933"/>
      <c r="BC85" s="933"/>
      <c r="BD85" s="934"/>
      <c r="BE85" s="267"/>
      <c r="BF85" s="267"/>
      <c r="BG85" s="267"/>
      <c r="BH85" s="267"/>
      <c r="BI85" s="267"/>
      <c r="BJ85" s="267"/>
      <c r="BK85" s="267"/>
      <c r="BL85" s="267"/>
      <c r="BM85" s="267"/>
      <c r="BN85" s="267"/>
      <c r="BO85" s="267"/>
      <c r="BP85" s="267"/>
      <c r="BQ85" s="264">
        <v>79</v>
      </c>
      <c r="BR85" s="269"/>
      <c r="BS85" s="914"/>
      <c r="BT85" s="915"/>
      <c r="BU85" s="915"/>
      <c r="BV85" s="915"/>
      <c r="BW85" s="915"/>
      <c r="BX85" s="915"/>
      <c r="BY85" s="915"/>
      <c r="BZ85" s="915"/>
      <c r="CA85" s="915"/>
      <c r="CB85" s="915"/>
      <c r="CC85" s="915"/>
      <c r="CD85" s="915"/>
      <c r="CE85" s="915"/>
      <c r="CF85" s="915"/>
      <c r="CG85" s="916"/>
      <c r="CH85" s="911"/>
      <c r="CI85" s="912"/>
      <c r="CJ85" s="912"/>
      <c r="CK85" s="912"/>
      <c r="CL85" s="913"/>
      <c r="CM85" s="911"/>
      <c r="CN85" s="912"/>
      <c r="CO85" s="912"/>
      <c r="CP85" s="912"/>
      <c r="CQ85" s="913"/>
      <c r="CR85" s="911"/>
      <c r="CS85" s="912"/>
      <c r="CT85" s="912"/>
      <c r="CU85" s="912"/>
      <c r="CV85" s="913"/>
      <c r="CW85" s="911"/>
      <c r="CX85" s="912"/>
      <c r="CY85" s="912"/>
      <c r="CZ85" s="912"/>
      <c r="DA85" s="913"/>
      <c r="DB85" s="911"/>
      <c r="DC85" s="912"/>
      <c r="DD85" s="912"/>
      <c r="DE85" s="912"/>
      <c r="DF85" s="913"/>
      <c r="DG85" s="911"/>
      <c r="DH85" s="912"/>
      <c r="DI85" s="912"/>
      <c r="DJ85" s="912"/>
      <c r="DK85" s="913"/>
      <c r="DL85" s="911"/>
      <c r="DM85" s="912"/>
      <c r="DN85" s="912"/>
      <c r="DO85" s="912"/>
      <c r="DP85" s="913"/>
      <c r="DQ85" s="911"/>
      <c r="DR85" s="912"/>
      <c r="DS85" s="912"/>
      <c r="DT85" s="912"/>
      <c r="DU85" s="913"/>
      <c r="DV85" s="908"/>
      <c r="DW85" s="909"/>
      <c r="DX85" s="909"/>
      <c r="DY85" s="909"/>
      <c r="DZ85" s="910"/>
      <c r="EA85" s="248"/>
    </row>
    <row r="86" spans="1:131" s="249" customFormat="1" ht="26.25" customHeight="1">
      <c r="A86" s="263">
        <v>19</v>
      </c>
      <c r="B86" s="927"/>
      <c r="C86" s="928"/>
      <c r="D86" s="928"/>
      <c r="E86" s="928"/>
      <c r="F86" s="928"/>
      <c r="G86" s="928"/>
      <c r="H86" s="928"/>
      <c r="I86" s="928"/>
      <c r="J86" s="928"/>
      <c r="K86" s="928"/>
      <c r="L86" s="928"/>
      <c r="M86" s="928"/>
      <c r="N86" s="928"/>
      <c r="O86" s="928"/>
      <c r="P86" s="929"/>
      <c r="Q86" s="930"/>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33"/>
      <c r="BA86" s="933"/>
      <c r="BB86" s="933"/>
      <c r="BC86" s="933"/>
      <c r="BD86" s="934"/>
      <c r="BE86" s="267"/>
      <c r="BF86" s="267"/>
      <c r="BG86" s="267"/>
      <c r="BH86" s="267"/>
      <c r="BI86" s="267"/>
      <c r="BJ86" s="267"/>
      <c r="BK86" s="267"/>
      <c r="BL86" s="267"/>
      <c r="BM86" s="267"/>
      <c r="BN86" s="267"/>
      <c r="BO86" s="267"/>
      <c r="BP86" s="267"/>
      <c r="BQ86" s="264">
        <v>80</v>
      </c>
      <c r="BR86" s="269"/>
      <c r="BS86" s="914"/>
      <c r="BT86" s="915"/>
      <c r="BU86" s="915"/>
      <c r="BV86" s="915"/>
      <c r="BW86" s="915"/>
      <c r="BX86" s="915"/>
      <c r="BY86" s="915"/>
      <c r="BZ86" s="915"/>
      <c r="CA86" s="915"/>
      <c r="CB86" s="915"/>
      <c r="CC86" s="915"/>
      <c r="CD86" s="915"/>
      <c r="CE86" s="915"/>
      <c r="CF86" s="915"/>
      <c r="CG86" s="916"/>
      <c r="CH86" s="911"/>
      <c r="CI86" s="912"/>
      <c r="CJ86" s="912"/>
      <c r="CK86" s="912"/>
      <c r="CL86" s="913"/>
      <c r="CM86" s="911"/>
      <c r="CN86" s="912"/>
      <c r="CO86" s="912"/>
      <c r="CP86" s="912"/>
      <c r="CQ86" s="913"/>
      <c r="CR86" s="911"/>
      <c r="CS86" s="912"/>
      <c r="CT86" s="912"/>
      <c r="CU86" s="912"/>
      <c r="CV86" s="913"/>
      <c r="CW86" s="911"/>
      <c r="CX86" s="912"/>
      <c r="CY86" s="912"/>
      <c r="CZ86" s="912"/>
      <c r="DA86" s="913"/>
      <c r="DB86" s="911"/>
      <c r="DC86" s="912"/>
      <c r="DD86" s="912"/>
      <c r="DE86" s="912"/>
      <c r="DF86" s="913"/>
      <c r="DG86" s="911"/>
      <c r="DH86" s="912"/>
      <c r="DI86" s="912"/>
      <c r="DJ86" s="912"/>
      <c r="DK86" s="913"/>
      <c r="DL86" s="911"/>
      <c r="DM86" s="912"/>
      <c r="DN86" s="912"/>
      <c r="DO86" s="912"/>
      <c r="DP86" s="913"/>
      <c r="DQ86" s="911"/>
      <c r="DR86" s="912"/>
      <c r="DS86" s="912"/>
      <c r="DT86" s="912"/>
      <c r="DU86" s="913"/>
      <c r="DV86" s="908"/>
      <c r="DW86" s="909"/>
      <c r="DX86" s="909"/>
      <c r="DY86" s="909"/>
      <c r="DZ86" s="910"/>
      <c r="EA86" s="248"/>
    </row>
    <row r="87" spans="1:131" s="249" customFormat="1" ht="26.25" customHeight="1">
      <c r="A87" s="271">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267"/>
      <c r="BF87" s="267"/>
      <c r="BG87" s="267"/>
      <c r="BH87" s="267"/>
      <c r="BI87" s="267"/>
      <c r="BJ87" s="267"/>
      <c r="BK87" s="267"/>
      <c r="BL87" s="267"/>
      <c r="BM87" s="267"/>
      <c r="BN87" s="267"/>
      <c r="BO87" s="267"/>
      <c r="BP87" s="267"/>
      <c r="BQ87" s="264">
        <v>81</v>
      </c>
      <c r="BR87" s="269"/>
      <c r="BS87" s="914"/>
      <c r="BT87" s="915"/>
      <c r="BU87" s="915"/>
      <c r="BV87" s="915"/>
      <c r="BW87" s="915"/>
      <c r="BX87" s="915"/>
      <c r="BY87" s="915"/>
      <c r="BZ87" s="915"/>
      <c r="CA87" s="915"/>
      <c r="CB87" s="915"/>
      <c r="CC87" s="915"/>
      <c r="CD87" s="915"/>
      <c r="CE87" s="915"/>
      <c r="CF87" s="915"/>
      <c r="CG87" s="916"/>
      <c r="CH87" s="911"/>
      <c r="CI87" s="912"/>
      <c r="CJ87" s="912"/>
      <c r="CK87" s="912"/>
      <c r="CL87" s="913"/>
      <c r="CM87" s="911"/>
      <c r="CN87" s="912"/>
      <c r="CO87" s="912"/>
      <c r="CP87" s="912"/>
      <c r="CQ87" s="913"/>
      <c r="CR87" s="911"/>
      <c r="CS87" s="912"/>
      <c r="CT87" s="912"/>
      <c r="CU87" s="912"/>
      <c r="CV87" s="913"/>
      <c r="CW87" s="911"/>
      <c r="CX87" s="912"/>
      <c r="CY87" s="912"/>
      <c r="CZ87" s="912"/>
      <c r="DA87" s="913"/>
      <c r="DB87" s="911"/>
      <c r="DC87" s="912"/>
      <c r="DD87" s="912"/>
      <c r="DE87" s="912"/>
      <c r="DF87" s="913"/>
      <c r="DG87" s="911"/>
      <c r="DH87" s="912"/>
      <c r="DI87" s="912"/>
      <c r="DJ87" s="912"/>
      <c r="DK87" s="913"/>
      <c r="DL87" s="911"/>
      <c r="DM87" s="912"/>
      <c r="DN87" s="912"/>
      <c r="DO87" s="912"/>
      <c r="DP87" s="913"/>
      <c r="DQ87" s="911"/>
      <c r="DR87" s="912"/>
      <c r="DS87" s="912"/>
      <c r="DT87" s="912"/>
      <c r="DU87" s="913"/>
      <c r="DV87" s="908"/>
      <c r="DW87" s="909"/>
      <c r="DX87" s="909"/>
      <c r="DY87" s="909"/>
      <c r="DZ87" s="910"/>
      <c r="EA87" s="248"/>
    </row>
    <row r="88" spans="1:131" s="249" customFormat="1" ht="26.25" customHeight="1" thickBot="1">
      <c r="A88" s="266" t="s">
        <v>394</v>
      </c>
      <c r="B88" s="838" t="s">
        <v>425</v>
      </c>
      <c r="C88" s="839"/>
      <c r="D88" s="839"/>
      <c r="E88" s="839"/>
      <c r="F88" s="839"/>
      <c r="G88" s="839"/>
      <c r="H88" s="839"/>
      <c r="I88" s="839"/>
      <c r="J88" s="839"/>
      <c r="K88" s="839"/>
      <c r="L88" s="839"/>
      <c r="M88" s="839"/>
      <c r="N88" s="839"/>
      <c r="O88" s="839"/>
      <c r="P88" s="840"/>
      <c r="Q88" s="889"/>
      <c r="R88" s="890"/>
      <c r="S88" s="890"/>
      <c r="T88" s="890"/>
      <c r="U88" s="890"/>
      <c r="V88" s="890"/>
      <c r="W88" s="890"/>
      <c r="X88" s="890"/>
      <c r="Y88" s="890"/>
      <c r="Z88" s="890"/>
      <c r="AA88" s="890"/>
      <c r="AB88" s="890"/>
      <c r="AC88" s="890"/>
      <c r="AD88" s="890"/>
      <c r="AE88" s="890"/>
      <c r="AF88" s="893">
        <v>68</v>
      </c>
      <c r="AG88" s="893"/>
      <c r="AH88" s="893"/>
      <c r="AI88" s="893"/>
      <c r="AJ88" s="893"/>
      <c r="AK88" s="890"/>
      <c r="AL88" s="890"/>
      <c r="AM88" s="890"/>
      <c r="AN88" s="890"/>
      <c r="AO88" s="890"/>
      <c r="AP88" s="893" t="s">
        <v>594</v>
      </c>
      <c r="AQ88" s="893"/>
      <c r="AR88" s="893"/>
      <c r="AS88" s="893"/>
      <c r="AT88" s="893"/>
      <c r="AU88" s="893" t="s">
        <v>594</v>
      </c>
      <c r="AV88" s="893"/>
      <c r="AW88" s="893"/>
      <c r="AX88" s="893"/>
      <c r="AY88" s="893"/>
      <c r="AZ88" s="898"/>
      <c r="BA88" s="898"/>
      <c r="BB88" s="898"/>
      <c r="BC88" s="898"/>
      <c r="BD88" s="899"/>
      <c r="BE88" s="267"/>
      <c r="BF88" s="267"/>
      <c r="BG88" s="267"/>
      <c r="BH88" s="267"/>
      <c r="BI88" s="267"/>
      <c r="BJ88" s="267"/>
      <c r="BK88" s="267"/>
      <c r="BL88" s="267"/>
      <c r="BM88" s="267"/>
      <c r="BN88" s="267"/>
      <c r="BO88" s="267"/>
      <c r="BP88" s="267"/>
      <c r="BQ88" s="264">
        <v>82</v>
      </c>
      <c r="BR88" s="269"/>
      <c r="BS88" s="914"/>
      <c r="BT88" s="915"/>
      <c r="BU88" s="915"/>
      <c r="BV88" s="915"/>
      <c r="BW88" s="915"/>
      <c r="BX88" s="915"/>
      <c r="BY88" s="915"/>
      <c r="BZ88" s="915"/>
      <c r="CA88" s="915"/>
      <c r="CB88" s="915"/>
      <c r="CC88" s="915"/>
      <c r="CD88" s="915"/>
      <c r="CE88" s="915"/>
      <c r="CF88" s="915"/>
      <c r="CG88" s="916"/>
      <c r="CH88" s="911"/>
      <c r="CI88" s="912"/>
      <c r="CJ88" s="912"/>
      <c r="CK88" s="912"/>
      <c r="CL88" s="913"/>
      <c r="CM88" s="911"/>
      <c r="CN88" s="912"/>
      <c r="CO88" s="912"/>
      <c r="CP88" s="912"/>
      <c r="CQ88" s="913"/>
      <c r="CR88" s="911"/>
      <c r="CS88" s="912"/>
      <c r="CT88" s="912"/>
      <c r="CU88" s="912"/>
      <c r="CV88" s="913"/>
      <c r="CW88" s="911"/>
      <c r="CX88" s="912"/>
      <c r="CY88" s="912"/>
      <c r="CZ88" s="912"/>
      <c r="DA88" s="913"/>
      <c r="DB88" s="911"/>
      <c r="DC88" s="912"/>
      <c r="DD88" s="912"/>
      <c r="DE88" s="912"/>
      <c r="DF88" s="913"/>
      <c r="DG88" s="911"/>
      <c r="DH88" s="912"/>
      <c r="DI88" s="912"/>
      <c r="DJ88" s="912"/>
      <c r="DK88" s="913"/>
      <c r="DL88" s="911"/>
      <c r="DM88" s="912"/>
      <c r="DN88" s="912"/>
      <c r="DO88" s="912"/>
      <c r="DP88" s="913"/>
      <c r="DQ88" s="911"/>
      <c r="DR88" s="912"/>
      <c r="DS88" s="912"/>
      <c r="DT88" s="912"/>
      <c r="DU88" s="913"/>
      <c r="DV88" s="908"/>
      <c r="DW88" s="909"/>
      <c r="DX88" s="909"/>
      <c r="DY88" s="909"/>
      <c r="DZ88" s="91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4"/>
      <c r="BT89" s="915"/>
      <c r="BU89" s="915"/>
      <c r="BV89" s="915"/>
      <c r="BW89" s="915"/>
      <c r="BX89" s="915"/>
      <c r="BY89" s="915"/>
      <c r="BZ89" s="915"/>
      <c r="CA89" s="915"/>
      <c r="CB89" s="915"/>
      <c r="CC89" s="915"/>
      <c r="CD89" s="915"/>
      <c r="CE89" s="915"/>
      <c r="CF89" s="915"/>
      <c r="CG89" s="916"/>
      <c r="CH89" s="911"/>
      <c r="CI89" s="912"/>
      <c r="CJ89" s="912"/>
      <c r="CK89" s="912"/>
      <c r="CL89" s="913"/>
      <c r="CM89" s="911"/>
      <c r="CN89" s="912"/>
      <c r="CO89" s="912"/>
      <c r="CP89" s="912"/>
      <c r="CQ89" s="913"/>
      <c r="CR89" s="911"/>
      <c r="CS89" s="912"/>
      <c r="CT89" s="912"/>
      <c r="CU89" s="912"/>
      <c r="CV89" s="913"/>
      <c r="CW89" s="911"/>
      <c r="CX89" s="912"/>
      <c r="CY89" s="912"/>
      <c r="CZ89" s="912"/>
      <c r="DA89" s="913"/>
      <c r="DB89" s="911"/>
      <c r="DC89" s="912"/>
      <c r="DD89" s="912"/>
      <c r="DE89" s="912"/>
      <c r="DF89" s="913"/>
      <c r="DG89" s="911"/>
      <c r="DH89" s="912"/>
      <c r="DI89" s="912"/>
      <c r="DJ89" s="912"/>
      <c r="DK89" s="913"/>
      <c r="DL89" s="911"/>
      <c r="DM89" s="912"/>
      <c r="DN89" s="912"/>
      <c r="DO89" s="912"/>
      <c r="DP89" s="913"/>
      <c r="DQ89" s="911"/>
      <c r="DR89" s="912"/>
      <c r="DS89" s="912"/>
      <c r="DT89" s="912"/>
      <c r="DU89" s="913"/>
      <c r="DV89" s="908"/>
      <c r="DW89" s="909"/>
      <c r="DX89" s="909"/>
      <c r="DY89" s="909"/>
      <c r="DZ89" s="91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4"/>
      <c r="BT90" s="915"/>
      <c r="BU90" s="915"/>
      <c r="BV90" s="915"/>
      <c r="BW90" s="915"/>
      <c r="BX90" s="915"/>
      <c r="BY90" s="915"/>
      <c r="BZ90" s="915"/>
      <c r="CA90" s="915"/>
      <c r="CB90" s="915"/>
      <c r="CC90" s="915"/>
      <c r="CD90" s="915"/>
      <c r="CE90" s="915"/>
      <c r="CF90" s="915"/>
      <c r="CG90" s="916"/>
      <c r="CH90" s="911"/>
      <c r="CI90" s="912"/>
      <c r="CJ90" s="912"/>
      <c r="CK90" s="912"/>
      <c r="CL90" s="913"/>
      <c r="CM90" s="911"/>
      <c r="CN90" s="912"/>
      <c r="CO90" s="912"/>
      <c r="CP90" s="912"/>
      <c r="CQ90" s="913"/>
      <c r="CR90" s="911"/>
      <c r="CS90" s="912"/>
      <c r="CT90" s="912"/>
      <c r="CU90" s="912"/>
      <c r="CV90" s="913"/>
      <c r="CW90" s="911"/>
      <c r="CX90" s="912"/>
      <c r="CY90" s="912"/>
      <c r="CZ90" s="912"/>
      <c r="DA90" s="913"/>
      <c r="DB90" s="911"/>
      <c r="DC90" s="912"/>
      <c r="DD90" s="912"/>
      <c r="DE90" s="912"/>
      <c r="DF90" s="913"/>
      <c r="DG90" s="911"/>
      <c r="DH90" s="912"/>
      <c r="DI90" s="912"/>
      <c r="DJ90" s="912"/>
      <c r="DK90" s="913"/>
      <c r="DL90" s="911"/>
      <c r="DM90" s="912"/>
      <c r="DN90" s="912"/>
      <c r="DO90" s="912"/>
      <c r="DP90" s="913"/>
      <c r="DQ90" s="911"/>
      <c r="DR90" s="912"/>
      <c r="DS90" s="912"/>
      <c r="DT90" s="912"/>
      <c r="DU90" s="913"/>
      <c r="DV90" s="908"/>
      <c r="DW90" s="909"/>
      <c r="DX90" s="909"/>
      <c r="DY90" s="909"/>
      <c r="DZ90" s="91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4"/>
      <c r="BT91" s="915"/>
      <c r="BU91" s="915"/>
      <c r="BV91" s="915"/>
      <c r="BW91" s="915"/>
      <c r="BX91" s="915"/>
      <c r="BY91" s="915"/>
      <c r="BZ91" s="915"/>
      <c r="CA91" s="915"/>
      <c r="CB91" s="915"/>
      <c r="CC91" s="915"/>
      <c r="CD91" s="915"/>
      <c r="CE91" s="915"/>
      <c r="CF91" s="915"/>
      <c r="CG91" s="916"/>
      <c r="CH91" s="911"/>
      <c r="CI91" s="912"/>
      <c r="CJ91" s="912"/>
      <c r="CK91" s="912"/>
      <c r="CL91" s="913"/>
      <c r="CM91" s="911"/>
      <c r="CN91" s="912"/>
      <c r="CO91" s="912"/>
      <c r="CP91" s="912"/>
      <c r="CQ91" s="913"/>
      <c r="CR91" s="911"/>
      <c r="CS91" s="912"/>
      <c r="CT91" s="912"/>
      <c r="CU91" s="912"/>
      <c r="CV91" s="913"/>
      <c r="CW91" s="911"/>
      <c r="CX91" s="912"/>
      <c r="CY91" s="912"/>
      <c r="CZ91" s="912"/>
      <c r="DA91" s="913"/>
      <c r="DB91" s="911"/>
      <c r="DC91" s="912"/>
      <c r="DD91" s="912"/>
      <c r="DE91" s="912"/>
      <c r="DF91" s="913"/>
      <c r="DG91" s="911"/>
      <c r="DH91" s="912"/>
      <c r="DI91" s="912"/>
      <c r="DJ91" s="912"/>
      <c r="DK91" s="913"/>
      <c r="DL91" s="911"/>
      <c r="DM91" s="912"/>
      <c r="DN91" s="912"/>
      <c r="DO91" s="912"/>
      <c r="DP91" s="913"/>
      <c r="DQ91" s="911"/>
      <c r="DR91" s="912"/>
      <c r="DS91" s="912"/>
      <c r="DT91" s="912"/>
      <c r="DU91" s="913"/>
      <c r="DV91" s="908"/>
      <c r="DW91" s="909"/>
      <c r="DX91" s="909"/>
      <c r="DY91" s="909"/>
      <c r="DZ91" s="91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4"/>
      <c r="BT92" s="915"/>
      <c r="BU92" s="915"/>
      <c r="BV92" s="915"/>
      <c r="BW92" s="915"/>
      <c r="BX92" s="915"/>
      <c r="BY92" s="915"/>
      <c r="BZ92" s="915"/>
      <c r="CA92" s="915"/>
      <c r="CB92" s="915"/>
      <c r="CC92" s="915"/>
      <c r="CD92" s="915"/>
      <c r="CE92" s="915"/>
      <c r="CF92" s="915"/>
      <c r="CG92" s="916"/>
      <c r="CH92" s="911"/>
      <c r="CI92" s="912"/>
      <c r="CJ92" s="912"/>
      <c r="CK92" s="912"/>
      <c r="CL92" s="913"/>
      <c r="CM92" s="911"/>
      <c r="CN92" s="912"/>
      <c r="CO92" s="912"/>
      <c r="CP92" s="912"/>
      <c r="CQ92" s="913"/>
      <c r="CR92" s="911"/>
      <c r="CS92" s="912"/>
      <c r="CT92" s="912"/>
      <c r="CU92" s="912"/>
      <c r="CV92" s="913"/>
      <c r="CW92" s="911"/>
      <c r="CX92" s="912"/>
      <c r="CY92" s="912"/>
      <c r="CZ92" s="912"/>
      <c r="DA92" s="913"/>
      <c r="DB92" s="911"/>
      <c r="DC92" s="912"/>
      <c r="DD92" s="912"/>
      <c r="DE92" s="912"/>
      <c r="DF92" s="913"/>
      <c r="DG92" s="911"/>
      <c r="DH92" s="912"/>
      <c r="DI92" s="912"/>
      <c r="DJ92" s="912"/>
      <c r="DK92" s="913"/>
      <c r="DL92" s="911"/>
      <c r="DM92" s="912"/>
      <c r="DN92" s="912"/>
      <c r="DO92" s="912"/>
      <c r="DP92" s="913"/>
      <c r="DQ92" s="911"/>
      <c r="DR92" s="912"/>
      <c r="DS92" s="912"/>
      <c r="DT92" s="912"/>
      <c r="DU92" s="913"/>
      <c r="DV92" s="908"/>
      <c r="DW92" s="909"/>
      <c r="DX92" s="909"/>
      <c r="DY92" s="909"/>
      <c r="DZ92" s="91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4"/>
      <c r="BT93" s="915"/>
      <c r="BU93" s="915"/>
      <c r="BV93" s="915"/>
      <c r="BW93" s="915"/>
      <c r="BX93" s="915"/>
      <c r="BY93" s="915"/>
      <c r="BZ93" s="915"/>
      <c r="CA93" s="915"/>
      <c r="CB93" s="915"/>
      <c r="CC93" s="915"/>
      <c r="CD93" s="915"/>
      <c r="CE93" s="915"/>
      <c r="CF93" s="915"/>
      <c r="CG93" s="916"/>
      <c r="CH93" s="911"/>
      <c r="CI93" s="912"/>
      <c r="CJ93" s="912"/>
      <c r="CK93" s="912"/>
      <c r="CL93" s="913"/>
      <c r="CM93" s="911"/>
      <c r="CN93" s="912"/>
      <c r="CO93" s="912"/>
      <c r="CP93" s="912"/>
      <c r="CQ93" s="913"/>
      <c r="CR93" s="911"/>
      <c r="CS93" s="912"/>
      <c r="CT93" s="912"/>
      <c r="CU93" s="912"/>
      <c r="CV93" s="913"/>
      <c r="CW93" s="911"/>
      <c r="CX93" s="912"/>
      <c r="CY93" s="912"/>
      <c r="CZ93" s="912"/>
      <c r="DA93" s="913"/>
      <c r="DB93" s="911"/>
      <c r="DC93" s="912"/>
      <c r="DD93" s="912"/>
      <c r="DE93" s="912"/>
      <c r="DF93" s="913"/>
      <c r="DG93" s="911"/>
      <c r="DH93" s="912"/>
      <c r="DI93" s="912"/>
      <c r="DJ93" s="912"/>
      <c r="DK93" s="913"/>
      <c r="DL93" s="911"/>
      <c r="DM93" s="912"/>
      <c r="DN93" s="912"/>
      <c r="DO93" s="912"/>
      <c r="DP93" s="913"/>
      <c r="DQ93" s="911"/>
      <c r="DR93" s="912"/>
      <c r="DS93" s="912"/>
      <c r="DT93" s="912"/>
      <c r="DU93" s="913"/>
      <c r="DV93" s="908"/>
      <c r="DW93" s="909"/>
      <c r="DX93" s="909"/>
      <c r="DY93" s="909"/>
      <c r="DZ93" s="91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4"/>
      <c r="BT94" s="915"/>
      <c r="BU94" s="915"/>
      <c r="BV94" s="915"/>
      <c r="BW94" s="915"/>
      <c r="BX94" s="915"/>
      <c r="BY94" s="915"/>
      <c r="BZ94" s="915"/>
      <c r="CA94" s="915"/>
      <c r="CB94" s="915"/>
      <c r="CC94" s="915"/>
      <c r="CD94" s="915"/>
      <c r="CE94" s="915"/>
      <c r="CF94" s="915"/>
      <c r="CG94" s="916"/>
      <c r="CH94" s="911"/>
      <c r="CI94" s="912"/>
      <c r="CJ94" s="912"/>
      <c r="CK94" s="912"/>
      <c r="CL94" s="913"/>
      <c r="CM94" s="911"/>
      <c r="CN94" s="912"/>
      <c r="CO94" s="912"/>
      <c r="CP94" s="912"/>
      <c r="CQ94" s="913"/>
      <c r="CR94" s="911"/>
      <c r="CS94" s="912"/>
      <c r="CT94" s="912"/>
      <c r="CU94" s="912"/>
      <c r="CV94" s="913"/>
      <c r="CW94" s="911"/>
      <c r="CX94" s="912"/>
      <c r="CY94" s="912"/>
      <c r="CZ94" s="912"/>
      <c r="DA94" s="913"/>
      <c r="DB94" s="911"/>
      <c r="DC94" s="912"/>
      <c r="DD94" s="912"/>
      <c r="DE94" s="912"/>
      <c r="DF94" s="913"/>
      <c r="DG94" s="911"/>
      <c r="DH94" s="912"/>
      <c r="DI94" s="912"/>
      <c r="DJ94" s="912"/>
      <c r="DK94" s="913"/>
      <c r="DL94" s="911"/>
      <c r="DM94" s="912"/>
      <c r="DN94" s="912"/>
      <c r="DO94" s="912"/>
      <c r="DP94" s="913"/>
      <c r="DQ94" s="911"/>
      <c r="DR94" s="912"/>
      <c r="DS94" s="912"/>
      <c r="DT94" s="912"/>
      <c r="DU94" s="913"/>
      <c r="DV94" s="908"/>
      <c r="DW94" s="909"/>
      <c r="DX94" s="909"/>
      <c r="DY94" s="909"/>
      <c r="DZ94" s="91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4"/>
      <c r="BT95" s="915"/>
      <c r="BU95" s="915"/>
      <c r="BV95" s="915"/>
      <c r="BW95" s="915"/>
      <c r="BX95" s="915"/>
      <c r="BY95" s="915"/>
      <c r="BZ95" s="915"/>
      <c r="CA95" s="915"/>
      <c r="CB95" s="915"/>
      <c r="CC95" s="915"/>
      <c r="CD95" s="915"/>
      <c r="CE95" s="915"/>
      <c r="CF95" s="915"/>
      <c r="CG95" s="916"/>
      <c r="CH95" s="911"/>
      <c r="CI95" s="912"/>
      <c r="CJ95" s="912"/>
      <c r="CK95" s="912"/>
      <c r="CL95" s="913"/>
      <c r="CM95" s="911"/>
      <c r="CN95" s="912"/>
      <c r="CO95" s="912"/>
      <c r="CP95" s="912"/>
      <c r="CQ95" s="913"/>
      <c r="CR95" s="911"/>
      <c r="CS95" s="912"/>
      <c r="CT95" s="912"/>
      <c r="CU95" s="912"/>
      <c r="CV95" s="913"/>
      <c r="CW95" s="911"/>
      <c r="CX95" s="912"/>
      <c r="CY95" s="912"/>
      <c r="CZ95" s="912"/>
      <c r="DA95" s="913"/>
      <c r="DB95" s="911"/>
      <c r="DC95" s="912"/>
      <c r="DD95" s="912"/>
      <c r="DE95" s="912"/>
      <c r="DF95" s="913"/>
      <c r="DG95" s="911"/>
      <c r="DH95" s="912"/>
      <c r="DI95" s="912"/>
      <c r="DJ95" s="912"/>
      <c r="DK95" s="913"/>
      <c r="DL95" s="911"/>
      <c r="DM95" s="912"/>
      <c r="DN95" s="912"/>
      <c r="DO95" s="912"/>
      <c r="DP95" s="913"/>
      <c r="DQ95" s="911"/>
      <c r="DR95" s="912"/>
      <c r="DS95" s="912"/>
      <c r="DT95" s="912"/>
      <c r="DU95" s="913"/>
      <c r="DV95" s="908"/>
      <c r="DW95" s="909"/>
      <c r="DX95" s="909"/>
      <c r="DY95" s="909"/>
      <c r="DZ95" s="91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4"/>
      <c r="BT96" s="915"/>
      <c r="BU96" s="915"/>
      <c r="BV96" s="915"/>
      <c r="BW96" s="915"/>
      <c r="BX96" s="915"/>
      <c r="BY96" s="915"/>
      <c r="BZ96" s="915"/>
      <c r="CA96" s="915"/>
      <c r="CB96" s="915"/>
      <c r="CC96" s="915"/>
      <c r="CD96" s="915"/>
      <c r="CE96" s="915"/>
      <c r="CF96" s="915"/>
      <c r="CG96" s="916"/>
      <c r="CH96" s="911"/>
      <c r="CI96" s="912"/>
      <c r="CJ96" s="912"/>
      <c r="CK96" s="912"/>
      <c r="CL96" s="913"/>
      <c r="CM96" s="911"/>
      <c r="CN96" s="912"/>
      <c r="CO96" s="912"/>
      <c r="CP96" s="912"/>
      <c r="CQ96" s="913"/>
      <c r="CR96" s="911"/>
      <c r="CS96" s="912"/>
      <c r="CT96" s="912"/>
      <c r="CU96" s="912"/>
      <c r="CV96" s="913"/>
      <c r="CW96" s="911"/>
      <c r="CX96" s="912"/>
      <c r="CY96" s="912"/>
      <c r="CZ96" s="912"/>
      <c r="DA96" s="913"/>
      <c r="DB96" s="911"/>
      <c r="DC96" s="912"/>
      <c r="DD96" s="912"/>
      <c r="DE96" s="912"/>
      <c r="DF96" s="913"/>
      <c r="DG96" s="911"/>
      <c r="DH96" s="912"/>
      <c r="DI96" s="912"/>
      <c r="DJ96" s="912"/>
      <c r="DK96" s="913"/>
      <c r="DL96" s="911"/>
      <c r="DM96" s="912"/>
      <c r="DN96" s="912"/>
      <c r="DO96" s="912"/>
      <c r="DP96" s="913"/>
      <c r="DQ96" s="911"/>
      <c r="DR96" s="912"/>
      <c r="DS96" s="912"/>
      <c r="DT96" s="912"/>
      <c r="DU96" s="913"/>
      <c r="DV96" s="908"/>
      <c r="DW96" s="909"/>
      <c r="DX96" s="909"/>
      <c r="DY96" s="909"/>
      <c r="DZ96" s="91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4"/>
      <c r="BT97" s="915"/>
      <c r="BU97" s="915"/>
      <c r="BV97" s="915"/>
      <c r="BW97" s="915"/>
      <c r="BX97" s="915"/>
      <c r="BY97" s="915"/>
      <c r="BZ97" s="915"/>
      <c r="CA97" s="915"/>
      <c r="CB97" s="915"/>
      <c r="CC97" s="915"/>
      <c r="CD97" s="915"/>
      <c r="CE97" s="915"/>
      <c r="CF97" s="915"/>
      <c r="CG97" s="916"/>
      <c r="CH97" s="911"/>
      <c r="CI97" s="912"/>
      <c r="CJ97" s="912"/>
      <c r="CK97" s="912"/>
      <c r="CL97" s="913"/>
      <c r="CM97" s="911"/>
      <c r="CN97" s="912"/>
      <c r="CO97" s="912"/>
      <c r="CP97" s="912"/>
      <c r="CQ97" s="913"/>
      <c r="CR97" s="911"/>
      <c r="CS97" s="912"/>
      <c r="CT97" s="912"/>
      <c r="CU97" s="912"/>
      <c r="CV97" s="913"/>
      <c r="CW97" s="911"/>
      <c r="CX97" s="912"/>
      <c r="CY97" s="912"/>
      <c r="CZ97" s="912"/>
      <c r="DA97" s="913"/>
      <c r="DB97" s="911"/>
      <c r="DC97" s="912"/>
      <c r="DD97" s="912"/>
      <c r="DE97" s="912"/>
      <c r="DF97" s="913"/>
      <c r="DG97" s="911"/>
      <c r="DH97" s="912"/>
      <c r="DI97" s="912"/>
      <c r="DJ97" s="912"/>
      <c r="DK97" s="913"/>
      <c r="DL97" s="911"/>
      <c r="DM97" s="912"/>
      <c r="DN97" s="912"/>
      <c r="DO97" s="912"/>
      <c r="DP97" s="913"/>
      <c r="DQ97" s="911"/>
      <c r="DR97" s="912"/>
      <c r="DS97" s="912"/>
      <c r="DT97" s="912"/>
      <c r="DU97" s="913"/>
      <c r="DV97" s="908"/>
      <c r="DW97" s="909"/>
      <c r="DX97" s="909"/>
      <c r="DY97" s="909"/>
      <c r="DZ97" s="91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4"/>
      <c r="BT98" s="915"/>
      <c r="BU98" s="915"/>
      <c r="BV98" s="915"/>
      <c r="BW98" s="915"/>
      <c r="BX98" s="915"/>
      <c r="BY98" s="915"/>
      <c r="BZ98" s="915"/>
      <c r="CA98" s="915"/>
      <c r="CB98" s="915"/>
      <c r="CC98" s="915"/>
      <c r="CD98" s="915"/>
      <c r="CE98" s="915"/>
      <c r="CF98" s="915"/>
      <c r="CG98" s="916"/>
      <c r="CH98" s="911"/>
      <c r="CI98" s="912"/>
      <c r="CJ98" s="912"/>
      <c r="CK98" s="912"/>
      <c r="CL98" s="913"/>
      <c r="CM98" s="911"/>
      <c r="CN98" s="912"/>
      <c r="CO98" s="912"/>
      <c r="CP98" s="912"/>
      <c r="CQ98" s="913"/>
      <c r="CR98" s="911"/>
      <c r="CS98" s="912"/>
      <c r="CT98" s="912"/>
      <c r="CU98" s="912"/>
      <c r="CV98" s="913"/>
      <c r="CW98" s="911"/>
      <c r="CX98" s="912"/>
      <c r="CY98" s="912"/>
      <c r="CZ98" s="912"/>
      <c r="DA98" s="913"/>
      <c r="DB98" s="911"/>
      <c r="DC98" s="912"/>
      <c r="DD98" s="912"/>
      <c r="DE98" s="912"/>
      <c r="DF98" s="913"/>
      <c r="DG98" s="911"/>
      <c r="DH98" s="912"/>
      <c r="DI98" s="912"/>
      <c r="DJ98" s="912"/>
      <c r="DK98" s="913"/>
      <c r="DL98" s="911"/>
      <c r="DM98" s="912"/>
      <c r="DN98" s="912"/>
      <c r="DO98" s="912"/>
      <c r="DP98" s="913"/>
      <c r="DQ98" s="911"/>
      <c r="DR98" s="912"/>
      <c r="DS98" s="912"/>
      <c r="DT98" s="912"/>
      <c r="DU98" s="913"/>
      <c r="DV98" s="908"/>
      <c r="DW98" s="909"/>
      <c r="DX98" s="909"/>
      <c r="DY98" s="909"/>
      <c r="DZ98" s="91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4"/>
      <c r="BT99" s="915"/>
      <c r="BU99" s="915"/>
      <c r="BV99" s="915"/>
      <c r="BW99" s="915"/>
      <c r="BX99" s="915"/>
      <c r="BY99" s="915"/>
      <c r="BZ99" s="915"/>
      <c r="CA99" s="915"/>
      <c r="CB99" s="915"/>
      <c r="CC99" s="915"/>
      <c r="CD99" s="915"/>
      <c r="CE99" s="915"/>
      <c r="CF99" s="915"/>
      <c r="CG99" s="916"/>
      <c r="CH99" s="911"/>
      <c r="CI99" s="912"/>
      <c r="CJ99" s="912"/>
      <c r="CK99" s="912"/>
      <c r="CL99" s="913"/>
      <c r="CM99" s="911"/>
      <c r="CN99" s="912"/>
      <c r="CO99" s="912"/>
      <c r="CP99" s="912"/>
      <c r="CQ99" s="913"/>
      <c r="CR99" s="911"/>
      <c r="CS99" s="912"/>
      <c r="CT99" s="912"/>
      <c r="CU99" s="912"/>
      <c r="CV99" s="913"/>
      <c r="CW99" s="911"/>
      <c r="CX99" s="912"/>
      <c r="CY99" s="912"/>
      <c r="CZ99" s="912"/>
      <c r="DA99" s="913"/>
      <c r="DB99" s="911"/>
      <c r="DC99" s="912"/>
      <c r="DD99" s="912"/>
      <c r="DE99" s="912"/>
      <c r="DF99" s="913"/>
      <c r="DG99" s="911"/>
      <c r="DH99" s="912"/>
      <c r="DI99" s="912"/>
      <c r="DJ99" s="912"/>
      <c r="DK99" s="913"/>
      <c r="DL99" s="911"/>
      <c r="DM99" s="912"/>
      <c r="DN99" s="912"/>
      <c r="DO99" s="912"/>
      <c r="DP99" s="913"/>
      <c r="DQ99" s="911"/>
      <c r="DR99" s="912"/>
      <c r="DS99" s="912"/>
      <c r="DT99" s="912"/>
      <c r="DU99" s="913"/>
      <c r="DV99" s="908"/>
      <c r="DW99" s="909"/>
      <c r="DX99" s="909"/>
      <c r="DY99" s="909"/>
      <c r="DZ99" s="91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4"/>
      <c r="BT100" s="915"/>
      <c r="BU100" s="915"/>
      <c r="BV100" s="915"/>
      <c r="BW100" s="915"/>
      <c r="BX100" s="915"/>
      <c r="BY100" s="915"/>
      <c r="BZ100" s="915"/>
      <c r="CA100" s="915"/>
      <c r="CB100" s="915"/>
      <c r="CC100" s="915"/>
      <c r="CD100" s="915"/>
      <c r="CE100" s="915"/>
      <c r="CF100" s="915"/>
      <c r="CG100" s="916"/>
      <c r="CH100" s="911"/>
      <c r="CI100" s="912"/>
      <c r="CJ100" s="912"/>
      <c r="CK100" s="912"/>
      <c r="CL100" s="913"/>
      <c r="CM100" s="911"/>
      <c r="CN100" s="912"/>
      <c r="CO100" s="912"/>
      <c r="CP100" s="912"/>
      <c r="CQ100" s="913"/>
      <c r="CR100" s="911"/>
      <c r="CS100" s="912"/>
      <c r="CT100" s="912"/>
      <c r="CU100" s="912"/>
      <c r="CV100" s="913"/>
      <c r="CW100" s="911"/>
      <c r="CX100" s="912"/>
      <c r="CY100" s="912"/>
      <c r="CZ100" s="912"/>
      <c r="DA100" s="913"/>
      <c r="DB100" s="911"/>
      <c r="DC100" s="912"/>
      <c r="DD100" s="912"/>
      <c r="DE100" s="912"/>
      <c r="DF100" s="913"/>
      <c r="DG100" s="911"/>
      <c r="DH100" s="912"/>
      <c r="DI100" s="912"/>
      <c r="DJ100" s="912"/>
      <c r="DK100" s="913"/>
      <c r="DL100" s="911"/>
      <c r="DM100" s="912"/>
      <c r="DN100" s="912"/>
      <c r="DO100" s="912"/>
      <c r="DP100" s="913"/>
      <c r="DQ100" s="911"/>
      <c r="DR100" s="912"/>
      <c r="DS100" s="912"/>
      <c r="DT100" s="912"/>
      <c r="DU100" s="913"/>
      <c r="DV100" s="908"/>
      <c r="DW100" s="909"/>
      <c r="DX100" s="909"/>
      <c r="DY100" s="909"/>
      <c r="DZ100" s="91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4"/>
      <c r="BT101" s="915"/>
      <c r="BU101" s="915"/>
      <c r="BV101" s="915"/>
      <c r="BW101" s="915"/>
      <c r="BX101" s="915"/>
      <c r="BY101" s="915"/>
      <c r="BZ101" s="915"/>
      <c r="CA101" s="915"/>
      <c r="CB101" s="915"/>
      <c r="CC101" s="915"/>
      <c r="CD101" s="915"/>
      <c r="CE101" s="915"/>
      <c r="CF101" s="915"/>
      <c r="CG101" s="916"/>
      <c r="CH101" s="911"/>
      <c r="CI101" s="912"/>
      <c r="CJ101" s="912"/>
      <c r="CK101" s="912"/>
      <c r="CL101" s="913"/>
      <c r="CM101" s="911"/>
      <c r="CN101" s="912"/>
      <c r="CO101" s="912"/>
      <c r="CP101" s="912"/>
      <c r="CQ101" s="913"/>
      <c r="CR101" s="911"/>
      <c r="CS101" s="912"/>
      <c r="CT101" s="912"/>
      <c r="CU101" s="912"/>
      <c r="CV101" s="913"/>
      <c r="CW101" s="911"/>
      <c r="CX101" s="912"/>
      <c r="CY101" s="912"/>
      <c r="CZ101" s="912"/>
      <c r="DA101" s="913"/>
      <c r="DB101" s="911"/>
      <c r="DC101" s="912"/>
      <c r="DD101" s="912"/>
      <c r="DE101" s="912"/>
      <c r="DF101" s="913"/>
      <c r="DG101" s="911"/>
      <c r="DH101" s="912"/>
      <c r="DI101" s="912"/>
      <c r="DJ101" s="912"/>
      <c r="DK101" s="913"/>
      <c r="DL101" s="911"/>
      <c r="DM101" s="912"/>
      <c r="DN101" s="912"/>
      <c r="DO101" s="912"/>
      <c r="DP101" s="913"/>
      <c r="DQ101" s="911"/>
      <c r="DR101" s="912"/>
      <c r="DS101" s="912"/>
      <c r="DT101" s="912"/>
      <c r="DU101" s="913"/>
      <c r="DV101" s="908"/>
      <c r="DW101" s="909"/>
      <c r="DX101" s="909"/>
      <c r="DY101" s="909"/>
      <c r="DZ101" s="91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426</v>
      </c>
      <c r="BS102" s="839"/>
      <c r="BT102" s="839"/>
      <c r="BU102" s="839"/>
      <c r="BV102" s="839"/>
      <c r="BW102" s="839"/>
      <c r="BX102" s="839"/>
      <c r="BY102" s="839"/>
      <c r="BZ102" s="839"/>
      <c r="CA102" s="839"/>
      <c r="CB102" s="839"/>
      <c r="CC102" s="839"/>
      <c r="CD102" s="839"/>
      <c r="CE102" s="839"/>
      <c r="CF102" s="839"/>
      <c r="CG102" s="840"/>
      <c r="CH102" s="943"/>
      <c r="CI102" s="944"/>
      <c r="CJ102" s="944"/>
      <c r="CK102" s="944"/>
      <c r="CL102" s="945"/>
      <c r="CM102" s="943"/>
      <c r="CN102" s="944"/>
      <c r="CO102" s="944"/>
      <c r="CP102" s="944"/>
      <c r="CQ102" s="945"/>
      <c r="CR102" s="946">
        <v>210</v>
      </c>
      <c r="CS102" s="901"/>
      <c r="CT102" s="901"/>
      <c r="CU102" s="901"/>
      <c r="CV102" s="947"/>
      <c r="CW102" s="946">
        <v>109</v>
      </c>
      <c r="CX102" s="901"/>
      <c r="CY102" s="901"/>
      <c r="CZ102" s="901"/>
      <c r="DA102" s="947"/>
      <c r="DB102" s="946" t="s">
        <v>594</v>
      </c>
      <c r="DC102" s="901"/>
      <c r="DD102" s="901"/>
      <c r="DE102" s="901"/>
      <c r="DF102" s="947"/>
      <c r="DG102" s="946" t="s">
        <v>594</v>
      </c>
      <c r="DH102" s="901"/>
      <c r="DI102" s="901"/>
      <c r="DJ102" s="901"/>
      <c r="DK102" s="947"/>
      <c r="DL102" s="946" t="s">
        <v>594</v>
      </c>
      <c r="DM102" s="901"/>
      <c r="DN102" s="901"/>
      <c r="DO102" s="901"/>
      <c r="DP102" s="947"/>
      <c r="DQ102" s="946" t="s">
        <v>594</v>
      </c>
      <c r="DR102" s="901"/>
      <c r="DS102" s="901"/>
      <c r="DT102" s="901"/>
      <c r="DU102" s="947"/>
      <c r="DV102" s="970"/>
      <c r="DW102" s="971"/>
      <c r="DX102" s="971"/>
      <c r="DY102" s="971"/>
      <c r="DZ102" s="97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73" t="s">
        <v>427</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4" t="s">
        <v>428</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75" t="s">
        <v>431</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432</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48" customFormat="1" ht="26.25" customHeight="1">
      <c r="A109" s="96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48" t="s">
        <v>434</v>
      </c>
      <c r="AB109" s="949"/>
      <c r="AC109" s="949"/>
      <c r="AD109" s="949"/>
      <c r="AE109" s="950"/>
      <c r="AF109" s="948" t="s">
        <v>435</v>
      </c>
      <c r="AG109" s="949"/>
      <c r="AH109" s="949"/>
      <c r="AI109" s="949"/>
      <c r="AJ109" s="950"/>
      <c r="AK109" s="948" t="s">
        <v>304</v>
      </c>
      <c r="AL109" s="949"/>
      <c r="AM109" s="949"/>
      <c r="AN109" s="949"/>
      <c r="AO109" s="950"/>
      <c r="AP109" s="948" t="s">
        <v>436</v>
      </c>
      <c r="AQ109" s="949"/>
      <c r="AR109" s="949"/>
      <c r="AS109" s="949"/>
      <c r="AT109" s="951"/>
      <c r="AU109" s="96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48" t="s">
        <v>434</v>
      </c>
      <c r="BR109" s="949"/>
      <c r="BS109" s="949"/>
      <c r="BT109" s="949"/>
      <c r="BU109" s="950"/>
      <c r="BV109" s="948" t="s">
        <v>435</v>
      </c>
      <c r="BW109" s="949"/>
      <c r="BX109" s="949"/>
      <c r="BY109" s="949"/>
      <c r="BZ109" s="950"/>
      <c r="CA109" s="948" t="s">
        <v>304</v>
      </c>
      <c r="CB109" s="949"/>
      <c r="CC109" s="949"/>
      <c r="CD109" s="949"/>
      <c r="CE109" s="950"/>
      <c r="CF109" s="969" t="s">
        <v>436</v>
      </c>
      <c r="CG109" s="969"/>
      <c r="CH109" s="969"/>
      <c r="CI109" s="969"/>
      <c r="CJ109" s="969"/>
      <c r="CK109" s="948"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48" t="s">
        <v>434</v>
      </c>
      <c r="DH109" s="949"/>
      <c r="DI109" s="949"/>
      <c r="DJ109" s="949"/>
      <c r="DK109" s="950"/>
      <c r="DL109" s="948" t="s">
        <v>435</v>
      </c>
      <c r="DM109" s="949"/>
      <c r="DN109" s="949"/>
      <c r="DO109" s="949"/>
      <c r="DP109" s="950"/>
      <c r="DQ109" s="948" t="s">
        <v>304</v>
      </c>
      <c r="DR109" s="949"/>
      <c r="DS109" s="949"/>
      <c r="DT109" s="949"/>
      <c r="DU109" s="950"/>
      <c r="DV109" s="948" t="s">
        <v>436</v>
      </c>
      <c r="DW109" s="949"/>
      <c r="DX109" s="949"/>
      <c r="DY109" s="949"/>
      <c r="DZ109" s="951"/>
    </row>
    <row r="110" spans="1:131" s="248" customFormat="1" ht="26.25" customHeight="1">
      <c r="A110" s="952" t="s">
        <v>438</v>
      </c>
      <c r="B110" s="953"/>
      <c r="C110" s="953"/>
      <c r="D110" s="953"/>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4"/>
      <c r="AA110" s="955">
        <v>18565578</v>
      </c>
      <c r="AB110" s="956"/>
      <c r="AC110" s="956"/>
      <c r="AD110" s="956"/>
      <c r="AE110" s="957"/>
      <c r="AF110" s="958">
        <v>18105037</v>
      </c>
      <c r="AG110" s="956"/>
      <c r="AH110" s="956"/>
      <c r="AI110" s="956"/>
      <c r="AJ110" s="957"/>
      <c r="AK110" s="958">
        <v>17972284</v>
      </c>
      <c r="AL110" s="956"/>
      <c r="AM110" s="956"/>
      <c r="AN110" s="956"/>
      <c r="AO110" s="957"/>
      <c r="AP110" s="959">
        <v>26</v>
      </c>
      <c r="AQ110" s="960"/>
      <c r="AR110" s="960"/>
      <c r="AS110" s="960"/>
      <c r="AT110" s="961"/>
      <c r="AU110" s="962" t="s">
        <v>73</v>
      </c>
      <c r="AV110" s="963"/>
      <c r="AW110" s="963"/>
      <c r="AX110" s="963"/>
      <c r="AY110" s="963"/>
      <c r="AZ110" s="1004" t="s">
        <v>439</v>
      </c>
      <c r="BA110" s="953"/>
      <c r="BB110" s="953"/>
      <c r="BC110" s="953"/>
      <c r="BD110" s="953"/>
      <c r="BE110" s="953"/>
      <c r="BF110" s="953"/>
      <c r="BG110" s="953"/>
      <c r="BH110" s="953"/>
      <c r="BI110" s="953"/>
      <c r="BJ110" s="953"/>
      <c r="BK110" s="953"/>
      <c r="BL110" s="953"/>
      <c r="BM110" s="953"/>
      <c r="BN110" s="953"/>
      <c r="BO110" s="953"/>
      <c r="BP110" s="954"/>
      <c r="BQ110" s="990">
        <v>202488855</v>
      </c>
      <c r="BR110" s="991"/>
      <c r="BS110" s="991"/>
      <c r="BT110" s="991"/>
      <c r="BU110" s="991"/>
      <c r="BV110" s="991">
        <v>198625690</v>
      </c>
      <c r="BW110" s="991"/>
      <c r="BX110" s="991"/>
      <c r="BY110" s="991"/>
      <c r="BZ110" s="991"/>
      <c r="CA110" s="991">
        <v>201045435</v>
      </c>
      <c r="CB110" s="991"/>
      <c r="CC110" s="991"/>
      <c r="CD110" s="991"/>
      <c r="CE110" s="991"/>
      <c r="CF110" s="1005">
        <v>291.2</v>
      </c>
      <c r="CG110" s="1006"/>
      <c r="CH110" s="1006"/>
      <c r="CI110" s="1006"/>
      <c r="CJ110" s="1006"/>
      <c r="CK110" s="1007" t="s">
        <v>440</v>
      </c>
      <c r="CL110" s="1008"/>
      <c r="CM110" s="987" t="s">
        <v>441</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90" t="s">
        <v>442</v>
      </c>
      <c r="DH110" s="991"/>
      <c r="DI110" s="991"/>
      <c r="DJ110" s="991"/>
      <c r="DK110" s="991"/>
      <c r="DL110" s="991" t="s">
        <v>130</v>
      </c>
      <c r="DM110" s="991"/>
      <c r="DN110" s="991"/>
      <c r="DO110" s="991"/>
      <c r="DP110" s="991"/>
      <c r="DQ110" s="991" t="s">
        <v>130</v>
      </c>
      <c r="DR110" s="991"/>
      <c r="DS110" s="991"/>
      <c r="DT110" s="991"/>
      <c r="DU110" s="991"/>
      <c r="DV110" s="992" t="s">
        <v>442</v>
      </c>
      <c r="DW110" s="992"/>
      <c r="DX110" s="992"/>
      <c r="DY110" s="992"/>
      <c r="DZ110" s="993"/>
    </row>
    <row r="111" spans="1:131" s="248" customFormat="1" ht="26.25" customHeight="1">
      <c r="A111" s="994" t="s">
        <v>443</v>
      </c>
      <c r="B111" s="995"/>
      <c r="C111" s="995"/>
      <c r="D111" s="995"/>
      <c r="E111" s="995"/>
      <c r="F111" s="995"/>
      <c r="G111" s="995"/>
      <c r="H111" s="995"/>
      <c r="I111" s="995"/>
      <c r="J111" s="995"/>
      <c r="K111" s="995"/>
      <c r="L111" s="995"/>
      <c r="M111" s="995"/>
      <c r="N111" s="995"/>
      <c r="O111" s="995"/>
      <c r="P111" s="995"/>
      <c r="Q111" s="995"/>
      <c r="R111" s="995"/>
      <c r="S111" s="995"/>
      <c r="T111" s="995"/>
      <c r="U111" s="995"/>
      <c r="V111" s="995"/>
      <c r="W111" s="995"/>
      <c r="X111" s="995"/>
      <c r="Y111" s="995"/>
      <c r="Z111" s="996"/>
      <c r="AA111" s="997" t="s">
        <v>130</v>
      </c>
      <c r="AB111" s="998"/>
      <c r="AC111" s="998"/>
      <c r="AD111" s="998"/>
      <c r="AE111" s="999"/>
      <c r="AF111" s="1000" t="s">
        <v>442</v>
      </c>
      <c r="AG111" s="998"/>
      <c r="AH111" s="998"/>
      <c r="AI111" s="998"/>
      <c r="AJ111" s="999"/>
      <c r="AK111" s="1000" t="s">
        <v>130</v>
      </c>
      <c r="AL111" s="998"/>
      <c r="AM111" s="998"/>
      <c r="AN111" s="998"/>
      <c r="AO111" s="999"/>
      <c r="AP111" s="1001" t="s">
        <v>442</v>
      </c>
      <c r="AQ111" s="1002"/>
      <c r="AR111" s="1002"/>
      <c r="AS111" s="1002"/>
      <c r="AT111" s="1003"/>
      <c r="AU111" s="964"/>
      <c r="AV111" s="965"/>
      <c r="AW111" s="965"/>
      <c r="AX111" s="965"/>
      <c r="AY111" s="965"/>
      <c r="AZ111" s="1013" t="s">
        <v>444</v>
      </c>
      <c r="BA111" s="1014"/>
      <c r="BB111" s="1014"/>
      <c r="BC111" s="1014"/>
      <c r="BD111" s="1014"/>
      <c r="BE111" s="1014"/>
      <c r="BF111" s="1014"/>
      <c r="BG111" s="1014"/>
      <c r="BH111" s="1014"/>
      <c r="BI111" s="1014"/>
      <c r="BJ111" s="1014"/>
      <c r="BK111" s="1014"/>
      <c r="BL111" s="1014"/>
      <c r="BM111" s="1014"/>
      <c r="BN111" s="1014"/>
      <c r="BO111" s="1014"/>
      <c r="BP111" s="1015"/>
      <c r="BQ111" s="983">
        <v>17240</v>
      </c>
      <c r="BR111" s="984"/>
      <c r="BS111" s="984"/>
      <c r="BT111" s="984"/>
      <c r="BU111" s="984"/>
      <c r="BV111" s="984">
        <v>14385</v>
      </c>
      <c r="BW111" s="984"/>
      <c r="BX111" s="984"/>
      <c r="BY111" s="984"/>
      <c r="BZ111" s="984"/>
      <c r="CA111" s="984">
        <v>11411</v>
      </c>
      <c r="CB111" s="984"/>
      <c r="CC111" s="984"/>
      <c r="CD111" s="984"/>
      <c r="CE111" s="984"/>
      <c r="CF111" s="978">
        <v>0</v>
      </c>
      <c r="CG111" s="979"/>
      <c r="CH111" s="979"/>
      <c r="CI111" s="979"/>
      <c r="CJ111" s="979"/>
      <c r="CK111" s="1009"/>
      <c r="CL111" s="1010"/>
      <c r="CM111" s="980" t="s">
        <v>445</v>
      </c>
      <c r="CN111" s="981"/>
      <c r="CO111" s="981"/>
      <c r="CP111" s="981"/>
      <c r="CQ111" s="981"/>
      <c r="CR111" s="981"/>
      <c r="CS111" s="981"/>
      <c r="CT111" s="981"/>
      <c r="CU111" s="981"/>
      <c r="CV111" s="981"/>
      <c r="CW111" s="981"/>
      <c r="CX111" s="981"/>
      <c r="CY111" s="981"/>
      <c r="CZ111" s="981"/>
      <c r="DA111" s="981"/>
      <c r="DB111" s="981"/>
      <c r="DC111" s="981"/>
      <c r="DD111" s="981"/>
      <c r="DE111" s="981"/>
      <c r="DF111" s="982"/>
      <c r="DG111" s="983">
        <v>17240</v>
      </c>
      <c r="DH111" s="984"/>
      <c r="DI111" s="984"/>
      <c r="DJ111" s="984"/>
      <c r="DK111" s="984"/>
      <c r="DL111" s="984">
        <v>14385</v>
      </c>
      <c r="DM111" s="984"/>
      <c r="DN111" s="984"/>
      <c r="DO111" s="984"/>
      <c r="DP111" s="984"/>
      <c r="DQ111" s="984">
        <v>11411</v>
      </c>
      <c r="DR111" s="984"/>
      <c r="DS111" s="984"/>
      <c r="DT111" s="984"/>
      <c r="DU111" s="984"/>
      <c r="DV111" s="985">
        <v>0</v>
      </c>
      <c r="DW111" s="985"/>
      <c r="DX111" s="985"/>
      <c r="DY111" s="985"/>
      <c r="DZ111" s="986"/>
    </row>
    <row r="112" spans="1:131" s="248" customFormat="1" ht="26.25" customHeight="1">
      <c r="A112" s="1016" t="s">
        <v>446</v>
      </c>
      <c r="B112" s="1017"/>
      <c r="C112" s="1014" t="s">
        <v>447</v>
      </c>
      <c r="D112" s="1014"/>
      <c r="E112" s="1014"/>
      <c r="F112" s="1014"/>
      <c r="G112" s="1014"/>
      <c r="H112" s="1014"/>
      <c r="I112" s="1014"/>
      <c r="J112" s="1014"/>
      <c r="K112" s="1014"/>
      <c r="L112" s="1014"/>
      <c r="M112" s="1014"/>
      <c r="N112" s="1014"/>
      <c r="O112" s="1014"/>
      <c r="P112" s="1014"/>
      <c r="Q112" s="1014"/>
      <c r="R112" s="1014"/>
      <c r="S112" s="1014"/>
      <c r="T112" s="1014"/>
      <c r="U112" s="1014"/>
      <c r="V112" s="1014"/>
      <c r="W112" s="1014"/>
      <c r="X112" s="1014"/>
      <c r="Y112" s="1014"/>
      <c r="Z112" s="1015"/>
      <c r="AA112" s="1022" t="s">
        <v>442</v>
      </c>
      <c r="AB112" s="1023"/>
      <c r="AC112" s="1023"/>
      <c r="AD112" s="1023"/>
      <c r="AE112" s="1024"/>
      <c r="AF112" s="1025" t="s">
        <v>130</v>
      </c>
      <c r="AG112" s="1023"/>
      <c r="AH112" s="1023"/>
      <c r="AI112" s="1023"/>
      <c r="AJ112" s="1024"/>
      <c r="AK112" s="1025" t="s">
        <v>130</v>
      </c>
      <c r="AL112" s="1023"/>
      <c r="AM112" s="1023"/>
      <c r="AN112" s="1023"/>
      <c r="AO112" s="1024"/>
      <c r="AP112" s="1026" t="s">
        <v>130</v>
      </c>
      <c r="AQ112" s="1027"/>
      <c r="AR112" s="1027"/>
      <c r="AS112" s="1027"/>
      <c r="AT112" s="1028"/>
      <c r="AU112" s="964"/>
      <c r="AV112" s="965"/>
      <c r="AW112" s="965"/>
      <c r="AX112" s="965"/>
      <c r="AY112" s="965"/>
      <c r="AZ112" s="1013" t="s">
        <v>448</v>
      </c>
      <c r="BA112" s="1014"/>
      <c r="BB112" s="1014"/>
      <c r="BC112" s="1014"/>
      <c r="BD112" s="1014"/>
      <c r="BE112" s="1014"/>
      <c r="BF112" s="1014"/>
      <c r="BG112" s="1014"/>
      <c r="BH112" s="1014"/>
      <c r="BI112" s="1014"/>
      <c r="BJ112" s="1014"/>
      <c r="BK112" s="1014"/>
      <c r="BL112" s="1014"/>
      <c r="BM112" s="1014"/>
      <c r="BN112" s="1014"/>
      <c r="BO112" s="1014"/>
      <c r="BP112" s="1015"/>
      <c r="BQ112" s="983">
        <v>31342043</v>
      </c>
      <c r="BR112" s="984"/>
      <c r="BS112" s="984"/>
      <c r="BT112" s="984"/>
      <c r="BU112" s="984"/>
      <c r="BV112" s="984">
        <v>28989655</v>
      </c>
      <c r="BW112" s="984"/>
      <c r="BX112" s="984"/>
      <c r="BY112" s="984"/>
      <c r="BZ112" s="984"/>
      <c r="CA112" s="984">
        <v>24476591</v>
      </c>
      <c r="CB112" s="984"/>
      <c r="CC112" s="984"/>
      <c r="CD112" s="984"/>
      <c r="CE112" s="984"/>
      <c r="CF112" s="978">
        <v>35.5</v>
      </c>
      <c r="CG112" s="979"/>
      <c r="CH112" s="979"/>
      <c r="CI112" s="979"/>
      <c r="CJ112" s="979"/>
      <c r="CK112" s="1009"/>
      <c r="CL112" s="1010"/>
      <c r="CM112" s="980" t="s">
        <v>449</v>
      </c>
      <c r="CN112" s="981"/>
      <c r="CO112" s="981"/>
      <c r="CP112" s="981"/>
      <c r="CQ112" s="981"/>
      <c r="CR112" s="981"/>
      <c r="CS112" s="981"/>
      <c r="CT112" s="981"/>
      <c r="CU112" s="981"/>
      <c r="CV112" s="981"/>
      <c r="CW112" s="981"/>
      <c r="CX112" s="981"/>
      <c r="CY112" s="981"/>
      <c r="CZ112" s="981"/>
      <c r="DA112" s="981"/>
      <c r="DB112" s="981"/>
      <c r="DC112" s="981"/>
      <c r="DD112" s="981"/>
      <c r="DE112" s="981"/>
      <c r="DF112" s="982"/>
      <c r="DG112" s="983" t="s">
        <v>130</v>
      </c>
      <c r="DH112" s="984"/>
      <c r="DI112" s="984"/>
      <c r="DJ112" s="984"/>
      <c r="DK112" s="984"/>
      <c r="DL112" s="984" t="s">
        <v>130</v>
      </c>
      <c r="DM112" s="984"/>
      <c r="DN112" s="984"/>
      <c r="DO112" s="984"/>
      <c r="DP112" s="984"/>
      <c r="DQ112" s="984" t="s">
        <v>130</v>
      </c>
      <c r="DR112" s="984"/>
      <c r="DS112" s="984"/>
      <c r="DT112" s="984"/>
      <c r="DU112" s="984"/>
      <c r="DV112" s="985" t="s">
        <v>130</v>
      </c>
      <c r="DW112" s="985"/>
      <c r="DX112" s="985"/>
      <c r="DY112" s="985"/>
      <c r="DZ112" s="986"/>
    </row>
    <row r="113" spans="1:130" s="248" customFormat="1" ht="26.25" customHeight="1">
      <c r="A113" s="1018"/>
      <c r="B113" s="1019"/>
      <c r="C113" s="1014" t="s">
        <v>450</v>
      </c>
      <c r="D113" s="1014"/>
      <c r="E113" s="1014"/>
      <c r="F113" s="1014"/>
      <c r="G113" s="1014"/>
      <c r="H113" s="1014"/>
      <c r="I113" s="1014"/>
      <c r="J113" s="1014"/>
      <c r="K113" s="1014"/>
      <c r="L113" s="1014"/>
      <c r="M113" s="1014"/>
      <c r="N113" s="1014"/>
      <c r="O113" s="1014"/>
      <c r="P113" s="1014"/>
      <c r="Q113" s="1014"/>
      <c r="R113" s="1014"/>
      <c r="S113" s="1014"/>
      <c r="T113" s="1014"/>
      <c r="U113" s="1014"/>
      <c r="V113" s="1014"/>
      <c r="W113" s="1014"/>
      <c r="X113" s="1014"/>
      <c r="Y113" s="1014"/>
      <c r="Z113" s="1015"/>
      <c r="AA113" s="997">
        <v>2060286</v>
      </c>
      <c r="AB113" s="998"/>
      <c r="AC113" s="998"/>
      <c r="AD113" s="998"/>
      <c r="AE113" s="999"/>
      <c r="AF113" s="1000">
        <v>1773739</v>
      </c>
      <c r="AG113" s="998"/>
      <c r="AH113" s="998"/>
      <c r="AI113" s="998"/>
      <c r="AJ113" s="999"/>
      <c r="AK113" s="1000">
        <v>1367232</v>
      </c>
      <c r="AL113" s="998"/>
      <c r="AM113" s="998"/>
      <c r="AN113" s="998"/>
      <c r="AO113" s="999"/>
      <c r="AP113" s="1001">
        <v>2</v>
      </c>
      <c r="AQ113" s="1002"/>
      <c r="AR113" s="1002"/>
      <c r="AS113" s="1002"/>
      <c r="AT113" s="1003"/>
      <c r="AU113" s="964"/>
      <c r="AV113" s="965"/>
      <c r="AW113" s="965"/>
      <c r="AX113" s="965"/>
      <c r="AY113" s="965"/>
      <c r="AZ113" s="1013" t="s">
        <v>451</v>
      </c>
      <c r="BA113" s="1014"/>
      <c r="BB113" s="1014"/>
      <c r="BC113" s="1014"/>
      <c r="BD113" s="1014"/>
      <c r="BE113" s="1014"/>
      <c r="BF113" s="1014"/>
      <c r="BG113" s="1014"/>
      <c r="BH113" s="1014"/>
      <c r="BI113" s="1014"/>
      <c r="BJ113" s="1014"/>
      <c r="BK113" s="1014"/>
      <c r="BL113" s="1014"/>
      <c r="BM113" s="1014"/>
      <c r="BN113" s="1014"/>
      <c r="BO113" s="1014"/>
      <c r="BP113" s="1015"/>
      <c r="BQ113" s="983" t="s">
        <v>130</v>
      </c>
      <c r="BR113" s="984"/>
      <c r="BS113" s="984"/>
      <c r="BT113" s="984"/>
      <c r="BU113" s="984"/>
      <c r="BV113" s="984" t="s">
        <v>130</v>
      </c>
      <c r="BW113" s="984"/>
      <c r="BX113" s="984"/>
      <c r="BY113" s="984"/>
      <c r="BZ113" s="984"/>
      <c r="CA113" s="984" t="s">
        <v>130</v>
      </c>
      <c r="CB113" s="984"/>
      <c r="CC113" s="984"/>
      <c r="CD113" s="984"/>
      <c r="CE113" s="984"/>
      <c r="CF113" s="978" t="s">
        <v>130</v>
      </c>
      <c r="CG113" s="979"/>
      <c r="CH113" s="979"/>
      <c r="CI113" s="979"/>
      <c r="CJ113" s="979"/>
      <c r="CK113" s="1009"/>
      <c r="CL113" s="1010"/>
      <c r="CM113" s="980" t="s">
        <v>452</v>
      </c>
      <c r="CN113" s="981"/>
      <c r="CO113" s="981"/>
      <c r="CP113" s="981"/>
      <c r="CQ113" s="981"/>
      <c r="CR113" s="981"/>
      <c r="CS113" s="981"/>
      <c r="CT113" s="981"/>
      <c r="CU113" s="981"/>
      <c r="CV113" s="981"/>
      <c r="CW113" s="981"/>
      <c r="CX113" s="981"/>
      <c r="CY113" s="981"/>
      <c r="CZ113" s="981"/>
      <c r="DA113" s="981"/>
      <c r="DB113" s="981"/>
      <c r="DC113" s="981"/>
      <c r="DD113" s="981"/>
      <c r="DE113" s="981"/>
      <c r="DF113" s="982"/>
      <c r="DG113" s="1022" t="s">
        <v>130</v>
      </c>
      <c r="DH113" s="1023"/>
      <c r="DI113" s="1023"/>
      <c r="DJ113" s="1023"/>
      <c r="DK113" s="1024"/>
      <c r="DL113" s="1025" t="s">
        <v>130</v>
      </c>
      <c r="DM113" s="1023"/>
      <c r="DN113" s="1023"/>
      <c r="DO113" s="1023"/>
      <c r="DP113" s="1024"/>
      <c r="DQ113" s="1025" t="s">
        <v>442</v>
      </c>
      <c r="DR113" s="1023"/>
      <c r="DS113" s="1023"/>
      <c r="DT113" s="1023"/>
      <c r="DU113" s="1024"/>
      <c r="DV113" s="1026" t="s">
        <v>130</v>
      </c>
      <c r="DW113" s="1027"/>
      <c r="DX113" s="1027"/>
      <c r="DY113" s="1027"/>
      <c r="DZ113" s="1028"/>
    </row>
    <row r="114" spans="1:130" s="248" customFormat="1" ht="26.25" customHeight="1">
      <c r="A114" s="1018"/>
      <c r="B114" s="1019"/>
      <c r="C114" s="1014" t="s">
        <v>453</v>
      </c>
      <c r="D114" s="1014"/>
      <c r="E114" s="1014"/>
      <c r="F114" s="1014"/>
      <c r="G114" s="1014"/>
      <c r="H114" s="1014"/>
      <c r="I114" s="1014"/>
      <c r="J114" s="1014"/>
      <c r="K114" s="1014"/>
      <c r="L114" s="1014"/>
      <c r="M114" s="1014"/>
      <c r="N114" s="1014"/>
      <c r="O114" s="1014"/>
      <c r="P114" s="1014"/>
      <c r="Q114" s="1014"/>
      <c r="R114" s="1014"/>
      <c r="S114" s="1014"/>
      <c r="T114" s="1014"/>
      <c r="U114" s="1014"/>
      <c r="V114" s="1014"/>
      <c r="W114" s="1014"/>
      <c r="X114" s="1014"/>
      <c r="Y114" s="1014"/>
      <c r="Z114" s="1015"/>
      <c r="AA114" s="1022" t="s">
        <v>130</v>
      </c>
      <c r="AB114" s="1023"/>
      <c r="AC114" s="1023"/>
      <c r="AD114" s="1023"/>
      <c r="AE114" s="1024"/>
      <c r="AF114" s="1025" t="s">
        <v>130</v>
      </c>
      <c r="AG114" s="1023"/>
      <c r="AH114" s="1023"/>
      <c r="AI114" s="1023"/>
      <c r="AJ114" s="1024"/>
      <c r="AK114" s="1025" t="s">
        <v>130</v>
      </c>
      <c r="AL114" s="1023"/>
      <c r="AM114" s="1023"/>
      <c r="AN114" s="1023"/>
      <c r="AO114" s="1024"/>
      <c r="AP114" s="1026" t="s">
        <v>130</v>
      </c>
      <c r="AQ114" s="1027"/>
      <c r="AR114" s="1027"/>
      <c r="AS114" s="1027"/>
      <c r="AT114" s="1028"/>
      <c r="AU114" s="964"/>
      <c r="AV114" s="965"/>
      <c r="AW114" s="965"/>
      <c r="AX114" s="965"/>
      <c r="AY114" s="965"/>
      <c r="AZ114" s="1013" t="s">
        <v>454</v>
      </c>
      <c r="BA114" s="1014"/>
      <c r="BB114" s="1014"/>
      <c r="BC114" s="1014"/>
      <c r="BD114" s="1014"/>
      <c r="BE114" s="1014"/>
      <c r="BF114" s="1014"/>
      <c r="BG114" s="1014"/>
      <c r="BH114" s="1014"/>
      <c r="BI114" s="1014"/>
      <c r="BJ114" s="1014"/>
      <c r="BK114" s="1014"/>
      <c r="BL114" s="1014"/>
      <c r="BM114" s="1014"/>
      <c r="BN114" s="1014"/>
      <c r="BO114" s="1014"/>
      <c r="BP114" s="1015"/>
      <c r="BQ114" s="983">
        <v>18654648</v>
      </c>
      <c r="BR114" s="984"/>
      <c r="BS114" s="984"/>
      <c r="BT114" s="984"/>
      <c r="BU114" s="984"/>
      <c r="BV114" s="984">
        <v>18052989</v>
      </c>
      <c r="BW114" s="984"/>
      <c r="BX114" s="984"/>
      <c r="BY114" s="984"/>
      <c r="BZ114" s="984"/>
      <c r="CA114" s="984">
        <v>17107821</v>
      </c>
      <c r="CB114" s="984"/>
      <c r="CC114" s="984"/>
      <c r="CD114" s="984"/>
      <c r="CE114" s="984"/>
      <c r="CF114" s="978">
        <v>24.8</v>
      </c>
      <c r="CG114" s="979"/>
      <c r="CH114" s="979"/>
      <c r="CI114" s="979"/>
      <c r="CJ114" s="979"/>
      <c r="CK114" s="1009"/>
      <c r="CL114" s="1010"/>
      <c r="CM114" s="980" t="s">
        <v>455</v>
      </c>
      <c r="CN114" s="981"/>
      <c r="CO114" s="981"/>
      <c r="CP114" s="981"/>
      <c r="CQ114" s="981"/>
      <c r="CR114" s="981"/>
      <c r="CS114" s="981"/>
      <c r="CT114" s="981"/>
      <c r="CU114" s="981"/>
      <c r="CV114" s="981"/>
      <c r="CW114" s="981"/>
      <c r="CX114" s="981"/>
      <c r="CY114" s="981"/>
      <c r="CZ114" s="981"/>
      <c r="DA114" s="981"/>
      <c r="DB114" s="981"/>
      <c r="DC114" s="981"/>
      <c r="DD114" s="981"/>
      <c r="DE114" s="981"/>
      <c r="DF114" s="982"/>
      <c r="DG114" s="1022" t="s">
        <v>130</v>
      </c>
      <c r="DH114" s="1023"/>
      <c r="DI114" s="1023"/>
      <c r="DJ114" s="1023"/>
      <c r="DK114" s="1024"/>
      <c r="DL114" s="1025" t="s">
        <v>130</v>
      </c>
      <c r="DM114" s="1023"/>
      <c r="DN114" s="1023"/>
      <c r="DO114" s="1023"/>
      <c r="DP114" s="1024"/>
      <c r="DQ114" s="1025" t="s">
        <v>130</v>
      </c>
      <c r="DR114" s="1023"/>
      <c r="DS114" s="1023"/>
      <c r="DT114" s="1023"/>
      <c r="DU114" s="1024"/>
      <c r="DV114" s="1026" t="s">
        <v>130</v>
      </c>
      <c r="DW114" s="1027"/>
      <c r="DX114" s="1027"/>
      <c r="DY114" s="1027"/>
      <c r="DZ114" s="1028"/>
    </row>
    <row r="115" spans="1:130" s="248" customFormat="1" ht="26.25" customHeight="1">
      <c r="A115" s="1018"/>
      <c r="B115" s="1019"/>
      <c r="C115" s="1014" t="s">
        <v>456</v>
      </c>
      <c r="D115" s="1014"/>
      <c r="E115" s="1014"/>
      <c r="F115" s="1014"/>
      <c r="G115" s="1014"/>
      <c r="H115" s="1014"/>
      <c r="I115" s="1014"/>
      <c r="J115" s="1014"/>
      <c r="K115" s="1014"/>
      <c r="L115" s="1014"/>
      <c r="M115" s="1014"/>
      <c r="N115" s="1014"/>
      <c r="O115" s="1014"/>
      <c r="P115" s="1014"/>
      <c r="Q115" s="1014"/>
      <c r="R115" s="1014"/>
      <c r="S115" s="1014"/>
      <c r="T115" s="1014"/>
      <c r="U115" s="1014"/>
      <c r="V115" s="1014"/>
      <c r="W115" s="1014"/>
      <c r="X115" s="1014"/>
      <c r="Y115" s="1014"/>
      <c r="Z115" s="1015"/>
      <c r="AA115" s="997">
        <v>7043</v>
      </c>
      <c r="AB115" s="998"/>
      <c r="AC115" s="998"/>
      <c r="AD115" s="998"/>
      <c r="AE115" s="999"/>
      <c r="AF115" s="1000">
        <v>3619</v>
      </c>
      <c r="AG115" s="998"/>
      <c r="AH115" s="998"/>
      <c r="AI115" s="998"/>
      <c r="AJ115" s="999"/>
      <c r="AK115" s="1000">
        <v>3622</v>
      </c>
      <c r="AL115" s="998"/>
      <c r="AM115" s="998"/>
      <c r="AN115" s="998"/>
      <c r="AO115" s="999"/>
      <c r="AP115" s="1001">
        <v>0</v>
      </c>
      <c r="AQ115" s="1002"/>
      <c r="AR115" s="1002"/>
      <c r="AS115" s="1002"/>
      <c r="AT115" s="1003"/>
      <c r="AU115" s="964"/>
      <c r="AV115" s="965"/>
      <c r="AW115" s="965"/>
      <c r="AX115" s="965"/>
      <c r="AY115" s="965"/>
      <c r="AZ115" s="1013" t="s">
        <v>457</v>
      </c>
      <c r="BA115" s="1014"/>
      <c r="BB115" s="1014"/>
      <c r="BC115" s="1014"/>
      <c r="BD115" s="1014"/>
      <c r="BE115" s="1014"/>
      <c r="BF115" s="1014"/>
      <c r="BG115" s="1014"/>
      <c r="BH115" s="1014"/>
      <c r="BI115" s="1014"/>
      <c r="BJ115" s="1014"/>
      <c r="BK115" s="1014"/>
      <c r="BL115" s="1014"/>
      <c r="BM115" s="1014"/>
      <c r="BN115" s="1014"/>
      <c r="BO115" s="1014"/>
      <c r="BP115" s="1015"/>
      <c r="BQ115" s="983" t="s">
        <v>130</v>
      </c>
      <c r="BR115" s="984"/>
      <c r="BS115" s="984"/>
      <c r="BT115" s="984"/>
      <c r="BU115" s="984"/>
      <c r="BV115" s="984" t="s">
        <v>130</v>
      </c>
      <c r="BW115" s="984"/>
      <c r="BX115" s="984"/>
      <c r="BY115" s="984"/>
      <c r="BZ115" s="984"/>
      <c r="CA115" s="984" t="s">
        <v>442</v>
      </c>
      <c r="CB115" s="984"/>
      <c r="CC115" s="984"/>
      <c r="CD115" s="984"/>
      <c r="CE115" s="984"/>
      <c r="CF115" s="978" t="s">
        <v>130</v>
      </c>
      <c r="CG115" s="979"/>
      <c r="CH115" s="979"/>
      <c r="CI115" s="979"/>
      <c r="CJ115" s="979"/>
      <c r="CK115" s="1009"/>
      <c r="CL115" s="1010"/>
      <c r="CM115" s="1013" t="s">
        <v>458</v>
      </c>
      <c r="CN115" s="1034"/>
      <c r="CO115" s="1034"/>
      <c r="CP115" s="1034"/>
      <c r="CQ115" s="1034"/>
      <c r="CR115" s="1034"/>
      <c r="CS115" s="1034"/>
      <c r="CT115" s="1034"/>
      <c r="CU115" s="1034"/>
      <c r="CV115" s="1034"/>
      <c r="CW115" s="1034"/>
      <c r="CX115" s="1034"/>
      <c r="CY115" s="1034"/>
      <c r="CZ115" s="1034"/>
      <c r="DA115" s="1034"/>
      <c r="DB115" s="1034"/>
      <c r="DC115" s="1034"/>
      <c r="DD115" s="1034"/>
      <c r="DE115" s="1034"/>
      <c r="DF115" s="1015"/>
      <c r="DG115" s="1022" t="s">
        <v>130</v>
      </c>
      <c r="DH115" s="1023"/>
      <c r="DI115" s="1023"/>
      <c r="DJ115" s="1023"/>
      <c r="DK115" s="1024"/>
      <c r="DL115" s="1025" t="s">
        <v>130</v>
      </c>
      <c r="DM115" s="1023"/>
      <c r="DN115" s="1023"/>
      <c r="DO115" s="1023"/>
      <c r="DP115" s="1024"/>
      <c r="DQ115" s="1025" t="s">
        <v>130</v>
      </c>
      <c r="DR115" s="1023"/>
      <c r="DS115" s="1023"/>
      <c r="DT115" s="1023"/>
      <c r="DU115" s="1024"/>
      <c r="DV115" s="1026" t="s">
        <v>130</v>
      </c>
      <c r="DW115" s="1027"/>
      <c r="DX115" s="1027"/>
      <c r="DY115" s="1027"/>
      <c r="DZ115" s="1028"/>
    </row>
    <row r="116" spans="1:130" s="248" customFormat="1" ht="26.25" customHeight="1">
      <c r="A116" s="1020"/>
      <c r="B116" s="1021"/>
      <c r="C116" s="1029" t="s">
        <v>459</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7436</v>
      </c>
      <c r="AB116" s="1023"/>
      <c r="AC116" s="1023"/>
      <c r="AD116" s="1023"/>
      <c r="AE116" s="1024"/>
      <c r="AF116" s="1025">
        <v>7654</v>
      </c>
      <c r="AG116" s="1023"/>
      <c r="AH116" s="1023"/>
      <c r="AI116" s="1023"/>
      <c r="AJ116" s="1024"/>
      <c r="AK116" s="1025">
        <v>11053</v>
      </c>
      <c r="AL116" s="1023"/>
      <c r="AM116" s="1023"/>
      <c r="AN116" s="1023"/>
      <c r="AO116" s="1024"/>
      <c r="AP116" s="1026">
        <v>0</v>
      </c>
      <c r="AQ116" s="1027"/>
      <c r="AR116" s="1027"/>
      <c r="AS116" s="1027"/>
      <c r="AT116" s="1028"/>
      <c r="AU116" s="964"/>
      <c r="AV116" s="965"/>
      <c r="AW116" s="965"/>
      <c r="AX116" s="965"/>
      <c r="AY116" s="965"/>
      <c r="AZ116" s="1031" t="s">
        <v>460</v>
      </c>
      <c r="BA116" s="1032"/>
      <c r="BB116" s="1032"/>
      <c r="BC116" s="1032"/>
      <c r="BD116" s="1032"/>
      <c r="BE116" s="1032"/>
      <c r="BF116" s="1032"/>
      <c r="BG116" s="1032"/>
      <c r="BH116" s="1032"/>
      <c r="BI116" s="1032"/>
      <c r="BJ116" s="1032"/>
      <c r="BK116" s="1032"/>
      <c r="BL116" s="1032"/>
      <c r="BM116" s="1032"/>
      <c r="BN116" s="1032"/>
      <c r="BO116" s="1032"/>
      <c r="BP116" s="1033"/>
      <c r="BQ116" s="983" t="s">
        <v>130</v>
      </c>
      <c r="BR116" s="984"/>
      <c r="BS116" s="984"/>
      <c r="BT116" s="984"/>
      <c r="BU116" s="984"/>
      <c r="BV116" s="984" t="s">
        <v>130</v>
      </c>
      <c r="BW116" s="984"/>
      <c r="BX116" s="984"/>
      <c r="BY116" s="984"/>
      <c r="BZ116" s="984"/>
      <c r="CA116" s="984" t="s">
        <v>130</v>
      </c>
      <c r="CB116" s="984"/>
      <c r="CC116" s="984"/>
      <c r="CD116" s="984"/>
      <c r="CE116" s="984"/>
      <c r="CF116" s="978" t="s">
        <v>130</v>
      </c>
      <c r="CG116" s="979"/>
      <c r="CH116" s="979"/>
      <c r="CI116" s="979"/>
      <c r="CJ116" s="979"/>
      <c r="CK116" s="1009"/>
      <c r="CL116" s="1010"/>
      <c r="CM116" s="980" t="s">
        <v>461</v>
      </c>
      <c r="CN116" s="981"/>
      <c r="CO116" s="981"/>
      <c r="CP116" s="981"/>
      <c r="CQ116" s="981"/>
      <c r="CR116" s="981"/>
      <c r="CS116" s="981"/>
      <c r="CT116" s="981"/>
      <c r="CU116" s="981"/>
      <c r="CV116" s="981"/>
      <c r="CW116" s="981"/>
      <c r="CX116" s="981"/>
      <c r="CY116" s="981"/>
      <c r="CZ116" s="981"/>
      <c r="DA116" s="981"/>
      <c r="DB116" s="981"/>
      <c r="DC116" s="981"/>
      <c r="DD116" s="981"/>
      <c r="DE116" s="981"/>
      <c r="DF116" s="982"/>
      <c r="DG116" s="1022" t="s">
        <v>130</v>
      </c>
      <c r="DH116" s="1023"/>
      <c r="DI116" s="1023"/>
      <c r="DJ116" s="1023"/>
      <c r="DK116" s="1024"/>
      <c r="DL116" s="1025" t="s">
        <v>130</v>
      </c>
      <c r="DM116" s="1023"/>
      <c r="DN116" s="1023"/>
      <c r="DO116" s="1023"/>
      <c r="DP116" s="1024"/>
      <c r="DQ116" s="1025" t="s">
        <v>130</v>
      </c>
      <c r="DR116" s="1023"/>
      <c r="DS116" s="1023"/>
      <c r="DT116" s="1023"/>
      <c r="DU116" s="1024"/>
      <c r="DV116" s="1026" t="s">
        <v>130</v>
      </c>
      <c r="DW116" s="1027"/>
      <c r="DX116" s="1027"/>
      <c r="DY116" s="1027"/>
      <c r="DZ116" s="1028"/>
    </row>
    <row r="117" spans="1:130" s="248" customFormat="1" ht="26.25" customHeight="1">
      <c r="A117" s="96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1039" t="s">
        <v>462</v>
      </c>
      <c r="Z117" s="950"/>
      <c r="AA117" s="1040">
        <v>20640343</v>
      </c>
      <c r="AB117" s="1041"/>
      <c r="AC117" s="1041"/>
      <c r="AD117" s="1041"/>
      <c r="AE117" s="1042"/>
      <c r="AF117" s="1043">
        <v>19890049</v>
      </c>
      <c r="AG117" s="1041"/>
      <c r="AH117" s="1041"/>
      <c r="AI117" s="1041"/>
      <c r="AJ117" s="1042"/>
      <c r="AK117" s="1043">
        <v>19354191</v>
      </c>
      <c r="AL117" s="1041"/>
      <c r="AM117" s="1041"/>
      <c r="AN117" s="1041"/>
      <c r="AO117" s="1042"/>
      <c r="AP117" s="1044"/>
      <c r="AQ117" s="1045"/>
      <c r="AR117" s="1045"/>
      <c r="AS117" s="1045"/>
      <c r="AT117" s="1046"/>
      <c r="AU117" s="964"/>
      <c r="AV117" s="965"/>
      <c r="AW117" s="965"/>
      <c r="AX117" s="965"/>
      <c r="AY117" s="965"/>
      <c r="AZ117" s="1031" t="s">
        <v>463</v>
      </c>
      <c r="BA117" s="1032"/>
      <c r="BB117" s="1032"/>
      <c r="BC117" s="1032"/>
      <c r="BD117" s="1032"/>
      <c r="BE117" s="1032"/>
      <c r="BF117" s="1032"/>
      <c r="BG117" s="1032"/>
      <c r="BH117" s="1032"/>
      <c r="BI117" s="1032"/>
      <c r="BJ117" s="1032"/>
      <c r="BK117" s="1032"/>
      <c r="BL117" s="1032"/>
      <c r="BM117" s="1032"/>
      <c r="BN117" s="1032"/>
      <c r="BO117" s="1032"/>
      <c r="BP117" s="1033"/>
      <c r="BQ117" s="983" t="s">
        <v>130</v>
      </c>
      <c r="BR117" s="984"/>
      <c r="BS117" s="984"/>
      <c r="BT117" s="984"/>
      <c r="BU117" s="984"/>
      <c r="BV117" s="984" t="s">
        <v>417</v>
      </c>
      <c r="BW117" s="984"/>
      <c r="BX117" s="984"/>
      <c r="BY117" s="984"/>
      <c r="BZ117" s="984"/>
      <c r="CA117" s="984" t="s">
        <v>417</v>
      </c>
      <c r="CB117" s="984"/>
      <c r="CC117" s="984"/>
      <c r="CD117" s="984"/>
      <c r="CE117" s="984"/>
      <c r="CF117" s="978" t="s">
        <v>417</v>
      </c>
      <c r="CG117" s="979"/>
      <c r="CH117" s="979"/>
      <c r="CI117" s="979"/>
      <c r="CJ117" s="979"/>
      <c r="CK117" s="1009"/>
      <c r="CL117" s="1010"/>
      <c r="CM117" s="980" t="s">
        <v>464</v>
      </c>
      <c r="CN117" s="981"/>
      <c r="CO117" s="981"/>
      <c r="CP117" s="981"/>
      <c r="CQ117" s="981"/>
      <c r="CR117" s="981"/>
      <c r="CS117" s="981"/>
      <c r="CT117" s="981"/>
      <c r="CU117" s="981"/>
      <c r="CV117" s="981"/>
      <c r="CW117" s="981"/>
      <c r="CX117" s="981"/>
      <c r="CY117" s="981"/>
      <c r="CZ117" s="981"/>
      <c r="DA117" s="981"/>
      <c r="DB117" s="981"/>
      <c r="DC117" s="981"/>
      <c r="DD117" s="981"/>
      <c r="DE117" s="981"/>
      <c r="DF117" s="982"/>
      <c r="DG117" s="1022" t="s">
        <v>417</v>
      </c>
      <c r="DH117" s="1023"/>
      <c r="DI117" s="1023"/>
      <c r="DJ117" s="1023"/>
      <c r="DK117" s="1024"/>
      <c r="DL117" s="1025" t="s">
        <v>417</v>
      </c>
      <c r="DM117" s="1023"/>
      <c r="DN117" s="1023"/>
      <c r="DO117" s="1023"/>
      <c r="DP117" s="1024"/>
      <c r="DQ117" s="1025" t="s">
        <v>417</v>
      </c>
      <c r="DR117" s="1023"/>
      <c r="DS117" s="1023"/>
      <c r="DT117" s="1023"/>
      <c r="DU117" s="1024"/>
      <c r="DV117" s="1026" t="s">
        <v>130</v>
      </c>
      <c r="DW117" s="1027"/>
      <c r="DX117" s="1027"/>
      <c r="DY117" s="1027"/>
      <c r="DZ117" s="1028"/>
    </row>
    <row r="118" spans="1:130" s="248" customFormat="1" ht="26.25" customHeight="1">
      <c r="A118" s="96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48" t="s">
        <v>434</v>
      </c>
      <c r="AB118" s="949"/>
      <c r="AC118" s="949"/>
      <c r="AD118" s="949"/>
      <c r="AE118" s="950"/>
      <c r="AF118" s="948" t="s">
        <v>435</v>
      </c>
      <c r="AG118" s="949"/>
      <c r="AH118" s="949"/>
      <c r="AI118" s="949"/>
      <c r="AJ118" s="950"/>
      <c r="AK118" s="948" t="s">
        <v>304</v>
      </c>
      <c r="AL118" s="949"/>
      <c r="AM118" s="949"/>
      <c r="AN118" s="949"/>
      <c r="AO118" s="950"/>
      <c r="AP118" s="1035" t="s">
        <v>436</v>
      </c>
      <c r="AQ118" s="1036"/>
      <c r="AR118" s="1036"/>
      <c r="AS118" s="1036"/>
      <c r="AT118" s="1037"/>
      <c r="AU118" s="964"/>
      <c r="AV118" s="965"/>
      <c r="AW118" s="965"/>
      <c r="AX118" s="965"/>
      <c r="AY118" s="965"/>
      <c r="AZ118" s="1038" t="s">
        <v>465</v>
      </c>
      <c r="BA118" s="1029"/>
      <c r="BB118" s="1029"/>
      <c r="BC118" s="1029"/>
      <c r="BD118" s="1029"/>
      <c r="BE118" s="1029"/>
      <c r="BF118" s="1029"/>
      <c r="BG118" s="1029"/>
      <c r="BH118" s="1029"/>
      <c r="BI118" s="1029"/>
      <c r="BJ118" s="1029"/>
      <c r="BK118" s="1029"/>
      <c r="BL118" s="1029"/>
      <c r="BM118" s="1029"/>
      <c r="BN118" s="1029"/>
      <c r="BO118" s="1029"/>
      <c r="BP118" s="1030"/>
      <c r="BQ118" s="1061" t="s">
        <v>130</v>
      </c>
      <c r="BR118" s="1062"/>
      <c r="BS118" s="1062"/>
      <c r="BT118" s="1062"/>
      <c r="BU118" s="1062"/>
      <c r="BV118" s="1062" t="s">
        <v>130</v>
      </c>
      <c r="BW118" s="1062"/>
      <c r="BX118" s="1062"/>
      <c r="BY118" s="1062"/>
      <c r="BZ118" s="1062"/>
      <c r="CA118" s="1062" t="s">
        <v>130</v>
      </c>
      <c r="CB118" s="1062"/>
      <c r="CC118" s="1062"/>
      <c r="CD118" s="1062"/>
      <c r="CE118" s="1062"/>
      <c r="CF118" s="978" t="s">
        <v>130</v>
      </c>
      <c r="CG118" s="979"/>
      <c r="CH118" s="979"/>
      <c r="CI118" s="979"/>
      <c r="CJ118" s="979"/>
      <c r="CK118" s="1009"/>
      <c r="CL118" s="1010"/>
      <c r="CM118" s="980" t="s">
        <v>466</v>
      </c>
      <c r="CN118" s="981"/>
      <c r="CO118" s="981"/>
      <c r="CP118" s="981"/>
      <c r="CQ118" s="981"/>
      <c r="CR118" s="981"/>
      <c r="CS118" s="981"/>
      <c r="CT118" s="981"/>
      <c r="CU118" s="981"/>
      <c r="CV118" s="981"/>
      <c r="CW118" s="981"/>
      <c r="CX118" s="981"/>
      <c r="CY118" s="981"/>
      <c r="CZ118" s="981"/>
      <c r="DA118" s="981"/>
      <c r="DB118" s="981"/>
      <c r="DC118" s="981"/>
      <c r="DD118" s="981"/>
      <c r="DE118" s="981"/>
      <c r="DF118" s="982"/>
      <c r="DG118" s="1022" t="s">
        <v>417</v>
      </c>
      <c r="DH118" s="1023"/>
      <c r="DI118" s="1023"/>
      <c r="DJ118" s="1023"/>
      <c r="DK118" s="1024"/>
      <c r="DL118" s="1025" t="s">
        <v>417</v>
      </c>
      <c r="DM118" s="1023"/>
      <c r="DN118" s="1023"/>
      <c r="DO118" s="1023"/>
      <c r="DP118" s="1024"/>
      <c r="DQ118" s="1025" t="s">
        <v>396</v>
      </c>
      <c r="DR118" s="1023"/>
      <c r="DS118" s="1023"/>
      <c r="DT118" s="1023"/>
      <c r="DU118" s="1024"/>
      <c r="DV118" s="1026" t="s">
        <v>396</v>
      </c>
      <c r="DW118" s="1027"/>
      <c r="DX118" s="1027"/>
      <c r="DY118" s="1027"/>
      <c r="DZ118" s="1028"/>
    </row>
    <row r="119" spans="1:130" s="248" customFormat="1" ht="26.25" customHeight="1">
      <c r="A119" s="1122" t="s">
        <v>440</v>
      </c>
      <c r="B119" s="1008"/>
      <c r="C119" s="987" t="s">
        <v>441</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55" t="s">
        <v>130</v>
      </c>
      <c r="AB119" s="956"/>
      <c r="AC119" s="956"/>
      <c r="AD119" s="956"/>
      <c r="AE119" s="957"/>
      <c r="AF119" s="958" t="s">
        <v>396</v>
      </c>
      <c r="AG119" s="956"/>
      <c r="AH119" s="956"/>
      <c r="AI119" s="956"/>
      <c r="AJ119" s="957"/>
      <c r="AK119" s="958" t="s">
        <v>130</v>
      </c>
      <c r="AL119" s="956"/>
      <c r="AM119" s="956"/>
      <c r="AN119" s="956"/>
      <c r="AO119" s="957"/>
      <c r="AP119" s="959" t="s">
        <v>417</v>
      </c>
      <c r="AQ119" s="960"/>
      <c r="AR119" s="960"/>
      <c r="AS119" s="960"/>
      <c r="AT119" s="961"/>
      <c r="AU119" s="966"/>
      <c r="AV119" s="967"/>
      <c r="AW119" s="967"/>
      <c r="AX119" s="967"/>
      <c r="AY119" s="967"/>
      <c r="AZ119" s="279" t="s">
        <v>185</v>
      </c>
      <c r="BA119" s="279"/>
      <c r="BB119" s="279"/>
      <c r="BC119" s="279"/>
      <c r="BD119" s="279"/>
      <c r="BE119" s="279"/>
      <c r="BF119" s="279"/>
      <c r="BG119" s="279"/>
      <c r="BH119" s="279"/>
      <c r="BI119" s="279"/>
      <c r="BJ119" s="279"/>
      <c r="BK119" s="279"/>
      <c r="BL119" s="279"/>
      <c r="BM119" s="279"/>
      <c r="BN119" s="279"/>
      <c r="BO119" s="1039" t="s">
        <v>467</v>
      </c>
      <c r="BP119" s="1070"/>
      <c r="BQ119" s="1061">
        <v>252502786</v>
      </c>
      <c r="BR119" s="1062"/>
      <c r="BS119" s="1062"/>
      <c r="BT119" s="1062"/>
      <c r="BU119" s="1062"/>
      <c r="BV119" s="1062">
        <v>245682719</v>
      </c>
      <c r="BW119" s="1062"/>
      <c r="BX119" s="1062"/>
      <c r="BY119" s="1062"/>
      <c r="BZ119" s="1062"/>
      <c r="CA119" s="1062">
        <v>242641258</v>
      </c>
      <c r="CB119" s="1062"/>
      <c r="CC119" s="1062"/>
      <c r="CD119" s="1062"/>
      <c r="CE119" s="1062"/>
      <c r="CF119" s="1063"/>
      <c r="CG119" s="1064"/>
      <c r="CH119" s="1064"/>
      <c r="CI119" s="1064"/>
      <c r="CJ119" s="1065"/>
      <c r="CK119" s="1011"/>
      <c r="CL119" s="1012"/>
      <c r="CM119" s="1066" t="s">
        <v>468</v>
      </c>
      <c r="CN119" s="1067"/>
      <c r="CO119" s="1067"/>
      <c r="CP119" s="1067"/>
      <c r="CQ119" s="1067"/>
      <c r="CR119" s="1067"/>
      <c r="CS119" s="1067"/>
      <c r="CT119" s="1067"/>
      <c r="CU119" s="1067"/>
      <c r="CV119" s="1067"/>
      <c r="CW119" s="1067"/>
      <c r="CX119" s="1067"/>
      <c r="CY119" s="1067"/>
      <c r="CZ119" s="1067"/>
      <c r="DA119" s="1067"/>
      <c r="DB119" s="1067"/>
      <c r="DC119" s="1067"/>
      <c r="DD119" s="1067"/>
      <c r="DE119" s="1067"/>
      <c r="DF119" s="1068"/>
      <c r="DG119" s="1069" t="s">
        <v>417</v>
      </c>
      <c r="DH119" s="1048"/>
      <c r="DI119" s="1048"/>
      <c r="DJ119" s="1048"/>
      <c r="DK119" s="1049"/>
      <c r="DL119" s="1047" t="s">
        <v>417</v>
      </c>
      <c r="DM119" s="1048"/>
      <c r="DN119" s="1048"/>
      <c r="DO119" s="1048"/>
      <c r="DP119" s="1049"/>
      <c r="DQ119" s="1047" t="s">
        <v>417</v>
      </c>
      <c r="DR119" s="1048"/>
      <c r="DS119" s="1048"/>
      <c r="DT119" s="1048"/>
      <c r="DU119" s="1049"/>
      <c r="DV119" s="1050" t="s">
        <v>417</v>
      </c>
      <c r="DW119" s="1051"/>
      <c r="DX119" s="1051"/>
      <c r="DY119" s="1051"/>
      <c r="DZ119" s="1052"/>
    </row>
    <row r="120" spans="1:130" s="248" customFormat="1" ht="26.25" customHeight="1">
      <c r="A120" s="1123"/>
      <c r="B120" s="1010"/>
      <c r="C120" s="980" t="s">
        <v>445</v>
      </c>
      <c r="D120" s="981"/>
      <c r="E120" s="981"/>
      <c r="F120" s="981"/>
      <c r="G120" s="981"/>
      <c r="H120" s="981"/>
      <c r="I120" s="981"/>
      <c r="J120" s="981"/>
      <c r="K120" s="981"/>
      <c r="L120" s="981"/>
      <c r="M120" s="981"/>
      <c r="N120" s="981"/>
      <c r="O120" s="981"/>
      <c r="P120" s="981"/>
      <c r="Q120" s="981"/>
      <c r="R120" s="981"/>
      <c r="S120" s="981"/>
      <c r="T120" s="981"/>
      <c r="U120" s="981"/>
      <c r="V120" s="981"/>
      <c r="W120" s="981"/>
      <c r="X120" s="981"/>
      <c r="Y120" s="981"/>
      <c r="Z120" s="982"/>
      <c r="AA120" s="1022">
        <v>7043</v>
      </c>
      <c r="AB120" s="1023"/>
      <c r="AC120" s="1023"/>
      <c r="AD120" s="1023"/>
      <c r="AE120" s="1024"/>
      <c r="AF120" s="1025">
        <v>3619</v>
      </c>
      <c r="AG120" s="1023"/>
      <c r="AH120" s="1023"/>
      <c r="AI120" s="1023"/>
      <c r="AJ120" s="1024"/>
      <c r="AK120" s="1025">
        <v>3622</v>
      </c>
      <c r="AL120" s="1023"/>
      <c r="AM120" s="1023"/>
      <c r="AN120" s="1023"/>
      <c r="AO120" s="1024"/>
      <c r="AP120" s="1026">
        <v>0</v>
      </c>
      <c r="AQ120" s="1027"/>
      <c r="AR120" s="1027"/>
      <c r="AS120" s="1027"/>
      <c r="AT120" s="1028"/>
      <c r="AU120" s="1053" t="s">
        <v>469</v>
      </c>
      <c r="AV120" s="1054"/>
      <c r="AW120" s="1054"/>
      <c r="AX120" s="1054"/>
      <c r="AY120" s="1055"/>
      <c r="AZ120" s="1004" t="s">
        <v>470</v>
      </c>
      <c r="BA120" s="953"/>
      <c r="BB120" s="953"/>
      <c r="BC120" s="953"/>
      <c r="BD120" s="953"/>
      <c r="BE120" s="953"/>
      <c r="BF120" s="953"/>
      <c r="BG120" s="953"/>
      <c r="BH120" s="953"/>
      <c r="BI120" s="953"/>
      <c r="BJ120" s="953"/>
      <c r="BK120" s="953"/>
      <c r="BL120" s="953"/>
      <c r="BM120" s="953"/>
      <c r="BN120" s="953"/>
      <c r="BO120" s="953"/>
      <c r="BP120" s="954"/>
      <c r="BQ120" s="990">
        <v>4789787</v>
      </c>
      <c r="BR120" s="991"/>
      <c r="BS120" s="991"/>
      <c r="BT120" s="991"/>
      <c r="BU120" s="991"/>
      <c r="BV120" s="991">
        <v>5466076</v>
      </c>
      <c r="BW120" s="991"/>
      <c r="BX120" s="991"/>
      <c r="BY120" s="991"/>
      <c r="BZ120" s="991"/>
      <c r="CA120" s="991">
        <v>7115169</v>
      </c>
      <c r="CB120" s="991"/>
      <c r="CC120" s="991"/>
      <c r="CD120" s="991"/>
      <c r="CE120" s="991"/>
      <c r="CF120" s="1005">
        <v>10.3</v>
      </c>
      <c r="CG120" s="1006"/>
      <c r="CH120" s="1006"/>
      <c r="CI120" s="1006"/>
      <c r="CJ120" s="1006"/>
      <c r="CK120" s="1071" t="s">
        <v>471</v>
      </c>
      <c r="CL120" s="1072"/>
      <c r="CM120" s="1072"/>
      <c r="CN120" s="1072"/>
      <c r="CO120" s="1073"/>
      <c r="CP120" s="1079" t="s">
        <v>472</v>
      </c>
      <c r="CQ120" s="1080"/>
      <c r="CR120" s="1080"/>
      <c r="CS120" s="1080"/>
      <c r="CT120" s="1080"/>
      <c r="CU120" s="1080"/>
      <c r="CV120" s="1080"/>
      <c r="CW120" s="1080"/>
      <c r="CX120" s="1080"/>
      <c r="CY120" s="1080"/>
      <c r="CZ120" s="1080"/>
      <c r="DA120" s="1080"/>
      <c r="DB120" s="1080"/>
      <c r="DC120" s="1080"/>
      <c r="DD120" s="1080"/>
      <c r="DE120" s="1080"/>
      <c r="DF120" s="1081"/>
      <c r="DG120" s="990">
        <v>23927915</v>
      </c>
      <c r="DH120" s="991"/>
      <c r="DI120" s="991"/>
      <c r="DJ120" s="991"/>
      <c r="DK120" s="991"/>
      <c r="DL120" s="991">
        <v>22006434</v>
      </c>
      <c r="DM120" s="991"/>
      <c r="DN120" s="991"/>
      <c r="DO120" s="991"/>
      <c r="DP120" s="991"/>
      <c r="DQ120" s="991">
        <v>17864535</v>
      </c>
      <c r="DR120" s="991"/>
      <c r="DS120" s="991"/>
      <c r="DT120" s="991"/>
      <c r="DU120" s="991"/>
      <c r="DV120" s="992">
        <v>25.9</v>
      </c>
      <c r="DW120" s="992"/>
      <c r="DX120" s="992"/>
      <c r="DY120" s="992"/>
      <c r="DZ120" s="993"/>
    </row>
    <row r="121" spans="1:130" s="248" customFormat="1" ht="26.25" customHeight="1">
      <c r="A121" s="1123"/>
      <c r="B121" s="1010"/>
      <c r="C121" s="1031" t="s">
        <v>473</v>
      </c>
      <c r="D121" s="1032"/>
      <c r="E121" s="1032"/>
      <c r="F121" s="1032"/>
      <c r="G121" s="1032"/>
      <c r="H121" s="1032"/>
      <c r="I121" s="1032"/>
      <c r="J121" s="1032"/>
      <c r="K121" s="1032"/>
      <c r="L121" s="1032"/>
      <c r="M121" s="1032"/>
      <c r="N121" s="1032"/>
      <c r="O121" s="1032"/>
      <c r="P121" s="1032"/>
      <c r="Q121" s="1032"/>
      <c r="R121" s="1032"/>
      <c r="S121" s="1032"/>
      <c r="T121" s="1032"/>
      <c r="U121" s="1032"/>
      <c r="V121" s="1032"/>
      <c r="W121" s="1032"/>
      <c r="X121" s="1032"/>
      <c r="Y121" s="1032"/>
      <c r="Z121" s="1033"/>
      <c r="AA121" s="1022" t="s">
        <v>130</v>
      </c>
      <c r="AB121" s="1023"/>
      <c r="AC121" s="1023"/>
      <c r="AD121" s="1023"/>
      <c r="AE121" s="1024"/>
      <c r="AF121" s="1025" t="s">
        <v>130</v>
      </c>
      <c r="AG121" s="1023"/>
      <c r="AH121" s="1023"/>
      <c r="AI121" s="1023"/>
      <c r="AJ121" s="1024"/>
      <c r="AK121" s="1025" t="s">
        <v>130</v>
      </c>
      <c r="AL121" s="1023"/>
      <c r="AM121" s="1023"/>
      <c r="AN121" s="1023"/>
      <c r="AO121" s="1024"/>
      <c r="AP121" s="1026" t="s">
        <v>417</v>
      </c>
      <c r="AQ121" s="1027"/>
      <c r="AR121" s="1027"/>
      <c r="AS121" s="1027"/>
      <c r="AT121" s="1028"/>
      <c r="AU121" s="1056"/>
      <c r="AV121" s="1057"/>
      <c r="AW121" s="1057"/>
      <c r="AX121" s="1057"/>
      <c r="AY121" s="1058"/>
      <c r="AZ121" s="1013" t="s">
        <v>474</v>
      </c>
      <c r="BA121" s="1014"/>
      <c r="BB121" s="1014"/>
      <c r="BC121" s="1014"/>
      <c r="BD121" s="1014"/>
      <c r="BE121" s="1014"/>
      <c r="BF121" s="1014"/>
      <c r="BG121" s="1014"/>
      <c r="BH121" s="1014"/>
      <c r="BI121" s="1014"/>
      <c r="BJ121" s="1014"/>
      <c r="BK121" s="1014"/>
      <c r="BL121" s="1014"/>
      <c r="BM121" s="1014"/>
      <c r="BN121" s="1014"/>
      <c r="BO121" s="1014"/>
      <c r="BP121" s="1015"/>
      <c r="BQ121" s="983">
        <v>27515791</v>
      </c>
      <c r="BR121" s="984"/>
      <c r="BS121" s="984"/>
      <c r="BT121" s="984"/>
      <c r="BU121" s="984"/>
      <c r="BV121" s="984">
        <v>28418284</v>
      </c>
      <c r="BW121" s="984"/>
      <c r="BX121" s="984"/>
      <c r="BY121" s="984"/>
      <c r="BZ121" s="984"/>
      <c r="CA121" s="984">
        <v>30679355</v>
      </c>
      <c r="CB121" s="984"/>
      <c r="CC121" s="984"/>
      <c r="CD121" s="984"/>
      <c r="CE121" s="984"/>
      <c r="CF121" s="978">
        <v>44.4</v>
      </c>
      <c r="CG121" s="979"/>
      <c r="CH121" s="979"/>
      <c r="CI121" s="979"/>
      <c r="CJ121" s="979"/>
      <c r="CK121" s="1074"/>
      <c r="CL121" s="1075"/>
      <c r="CM121" s="1075"/>
      <c r="CN121" s="1075"/>
      <c r="CO121" s="1076"/>
      <c r="CP121" s="1084" t="s">
        <v>475</v>
      </c>
      <c r="CQ121" s="1085"/>
      <c r="CR121" s="1085"/>
      <c r="CS121" s="1085"/>
      <c r="CT121" s="1085"/>
      <c r="CU121" s="1085"/>
      <c r="CV121" s="1085"/>
      <c r="CW121" s="1085"/>
      <c r="CX121" s="1085"/>
      <c r="CY121" s="1085"/>
      <c r="CZ121" s="1085"/>
      <c r="DA121" s="1085"/>
      <c r="DB121" s="1085"/>
      <c r="DC121" s="1085"/>
      <c r="DD121" s="1085"/>
      <c r="DE121" s="1085"/>
      <c r="DF121" s="1086"/>
      <c r="DG121" s="983">
        <v>4344994</v>
      </c>
      <c r="DH121" s="984"/>
      <c r="DI121" s="984"/>
      <c r="DJ121" s="984"/>
      <c r="DK121" s="984"/>
      <c r="DL121" s="984">
        <v>4162758</v>
      </c>
      <c r="DM121" s="984"/>
      <c r="DN121" s="984"/>
      <c r="DO121" s="984"/>
      <c r="DP121" s="984"/>
      <c r="DQ121" s="984">
        <v>3980060</v>
      </c>
      <c r="DR121" s="984"/>
      <c r="DS121" s="984"/>
      <c r="DT121" s="984"/>
      <c r="DU121" s="984"/>
      <c r="DV121" s="985">
        <v>5.8</v>
      </c>
      <c r="DW121" s="985"/>
      <c r="DX121" s="985"/>
      <c r="DY121" s="985"/>
      <c r="DZ121" s="986"/>
    </row>
    <row r="122" spans="1:130" s="248" customFormat="1" ht="26.25" customHeight="1">
      <c r="A122" s="1123"/>
      <c r="B122" s="1010"/>
      <c r="C122" s="980" t="s">
        <v>455</v>
      </c>
      <c r="D122" s="981"/>
      <c r="E122" s="981"/>
      <c r="F122" s="981"/>
      <c r="G122" s="981"/>
      <c r="H122" s="981"/>
      <c r="I122" s="981"/>
      <c r="J122" s="981"/>
      <c r="K122" s="981"/>
      <c r="L122" s="981"/>
      <c r="M122" s="981"/>
      <c r="N122" s="981"/>
      <c r="O122" s="981"/>
      <c r="P122" s="981"/>
      <c r="Q122" s="981"/>
      <c r="R122" s="981"/>
      <c r="S122" s="981"/>
      <c r="T122" s="981"/>
      <c r="U122" s="981"/>
      <c r="V122" s="981"/>
      <c r="W122" s="981"/>
      <c r="X122" s="981"/>
      <c r="Y122" s="981"/>
      <c r="Z122" s="982"/>
      <c r="AA122" s="1022" t="s">
        <v>130</v>
      </c>
      <c r="AB122" s="1023"/>
      <c r="AC122" s="1023"/>
      <c r="AD122" s="1023"/>
      <c r="AE122" s="1024"/>
      <c r="AF122" s="1025" t="s">
        <v>417</v>
      </c>
      <c r="AG122" s="1023"/>
      <c r="AH122" s="1023"/>
      <c r="AI122" s="1023"/>
      <c r="AJ122" s="1024"/>
      <c r="AK122" s="1025" t="s">
        <v>417</v>
      </c>
      <c r="AL122" s="1023"/>
      <c r="AM122" s="1023"/>
      <c r="AN122" s="1023"/>
      <c r="AO122" s="1024"/>
      <c r="AP122" s="1026" t="s">
        <v>417</v>
      </c>
      <c r="AQ122" s="1027"/>
      <c r="AR122" s="1027"/>
      <c r="AS122" s="1027"/>
      <c r="AT122" s="1028"/>
      <c r="AU122" s="1056"/>
      <c r="AV122" s="1057"/>
      <c r="AW122" s="1057"/>
      <c r="AX122" s="1057"/>
      <c r="AY122" s="1058"/>
      <c r="AZ122" s="1038" t="s">
        <v>476</v>
      </c>
      <c r="BA122" s="1029"/>
      <c r="BB122" s="1029"/>
      <c r="BC122" s="1029"/>
      <c r="BD122" s="1029"/>
      <c r="BE122" s="1029"/>
      <c r="BF122" s="1029"/>
      <c r="BG122" s="1029"/>
      <c r="BH122" s="1029"/>
      <c r="BI122" s="1029"/>
      <c r="BJ122" s="1029"/>
      <c r="BK122" s="1029"/>
      <c r="BL122" s="1029"/>
      <c r="BM122" s="1029"/>
      <c r="BN122" s="1029"/>
      <c r="BO122" s="1029"/>
      <c r="BP122" s="1030"/>
      <c r="BQ122" s="1061">
        <v>118836004</v>
      </c>
      <c r="BR122" s="1062"/>
      <c r="BS122" s="1062"/>
      <c r="BT122" s="1062"/>
      <c r="BU122" s="1062"/>
      <c r="BV122" s="1062">
        <v>119957262</v>
      </c>
      <c r="BW122" s="1062"/>
      <c r="BX122" s="1062"/>
      <c r="BY122" s="1062"/>
      <c r="BZ122" s="1062"/>
      <c r="CA122" s="1062">
        <v>122210723</v>
      </c>
      <c r="CB122" s="1062"/>
      <c r="CC122" s="1062"/>
      <c r="CD122" s="1062"/>
      <c r="CE122" s="1062"/>
      <c r="CF122" s="1082">
        <v>177</v>
      </c>
      <c r="CG122" s="1083"/>
      <c r="CH122" s="1083"/>
      <c r="CI122" s="1083"/>
      <c r="CJ122" s="1083"/>
      <c r="CK122" s="1074"/>
      <c r="CL122" s="1075"/>
      <c r="CM122" s="1075"/>
      <c r="CN122" s="1075"/>
      <c r="CO122" s="1076"/>
      <c r="CP122" s="1084" t="s">
        <v>477</v>
      </c>
      <c r="CQ122" s="1085"/>
      <c r="CR122" s="1085"/>
      <c r="CS122" s="1085"/>
      <c r="CT122" s="1085"/>
      <c r="CU122" s="1085"/>
      <c r="CV122" s="1085"/>
      <c r="CW122" s="1085"/>
      <c r="CX122" s="1085"/>
      <c r="CY122" s="1085"/>
      <c r="CZ122" s="1085"/>
      <c r="DA122" s="1085"/>
      <c r="DB122" s="1085"/>
      <c r="DC122" s="1085"/>
      <c r="DD122" s="1085"/>
      <c r="DE122" s="1085"/>
      <c r="DF122" s="1086"/>
      <c r="DG122" s="983">
        <v>3069134</v>
      </c>
      <c r="DH122" s="984"/>
      <c r="DI122" s="984"/>
      <c r="DJ122" s="984"/>
      <c r="DK122" s="984"/>
      <c r="DL122" s="984">
        <v>2820463</v>
      </c>
      <c r="DM122" s="984"/>
      <c r="DN122" s="984"/>
      <c r="DO122" s="984"/>
      <c r="DP122" s="984"/>
      <c r="DQ122" s="984">
        <v>2631996</v>
      </c>
      <c r="DR122" s="984"/>
      <c r="DS122" s="984"/>
      <c r="DT122" s="984"/>
      <c r="DU122" s="984"/>
      <c r="DV122" s="985">
        <v>3.8</v>
      </c>
      <c r="DW122" s="985"/>
      <c r="DX122" s="985"/>
      <c r="DY122" s="985"/>
      <c r="DZ122" s="986"/>
    </row>
    <row r="123" spans="1:130" s="248" customFormat="1" ht="26.25" customHeight="1">
      <c r="A123" s="1123"/>
      <c r="B123" s="1010"/>
      <c r="C123" s="980" t="s">
        <v>461</v>
      </c>
      <c r="D123" s="981"/>
      <c r="E123" s="981"/>
      <c r="F123" s="981"/>
      <c r="G123" s="981"/>
      <c r="H123" s="981"/>
      <c r="I123" s="981"/>
      <c r="J123" s="981"/>
      <c r="K123" s="981"/>
      <c r="L123" s="981"/>
      <c r="M123" s="981"/>
      <c r="N123" s="981"/>
      <c r="O123" s="981"/>
      <c r="P123" s="981"/>
      <c r="Q123" s="981"/>
      <c r="R123" s="981"/>
      <c r="S123" s="981"/>
      <c r="T123" s="981"/>
      <c r="U123" s="981"/>
      <c r="V123" s="981"/>
      <c r="W123" s="981"/>
      <c r="X123" s="981"/>
      <c r="Y123" s="981"/>
      <c r="Z123" s="982"/>
      <c r="AA123" s="1022" t="s">
        <v>130</v>
      </c>
      <c r="AB123" s="1023"/>
      <c r="AC123" s="1023"/>
      <c r="AD123" s="1023"/>
      <c r="AE123" s="1024"/>
      <c r="AF123" s="1025" t="s">
        <v>417</v>
      </c>
      <c r="AG123" s="1023"/>
      <c r="AH123" s="1023"/>
      <c r="AI123" s="1023"/>
      <c r="AJ123" s="1024"/>
      <c r="AK123" s="1025" t="s">
        <v>417</v>
      </c>
      <c r="AL123" s="1023"/>
      <c r="AM123" s="1023"/>
      <c r="AN123" s="1023"/>
      <c r="AO123" s="1024"/>
      <c r="AP123" s="1026" t="s">
        <v>130</v>
      </c>
      <c r="AQ123" s="1027"/>
      <c r="AR123" s="1027"/>
      <c r="AS123" s="1027"/>
      <c r="AT123" s="1028"/>
      <c r="AU123" s="1059"/>
      <c r="AV123" s="1060"/>
      <c r="AW123" s="1060"/>
      <c r="AX123" s="1060"/>
      <c r="AY123" s="1060"/>
      <c r="AZ123" s="279" t="s">
        <v>185</v>
      </c>
      <c r="BA123" s="279"/>
      <c r="BB123" s="279"/>
      <c r="BC123" s="279"/>
      <c r="BD123" s="279"/>
      <c r="BE123" s="279"/>
      <c r="BF123" s="279"/>
      <c r="BG123" s="279"/>
      <c r="BH123" s="279"/>
      <c r="BI123" s="279"/>
      <c r="BJ123" s="279"/>
      <c r="BK123" s="279"/>
      <c r="BL123" s="279"/>
      <c r="BM123" s="279"/>
      <c r="BN123" s="279"/>
      <c r="BO123" s="1039" t="s">
        <v>478</v>
      </c>
      <c r="BP123" s="1070"/>
      <c r="BQ123" s="1129">
        <v>151141582</v>
      </c>
      <c r="BR123" s="1130"/>
      <c r="BS123" s="1130"/>
      <c r="BT123" s="1130"/>
      <c r="BU123" s="1130"/>
      <c r="BV123" s="1130">
        <v>153841622</v>
      </c>
      <c r="BW123" s="1130"/>
      <c r="BX123" s="1130"/>
      <c r="BY123" s="1130"/>
      <c r="BZ123" s="1130"/>
      <c r="CA123" s="1130">
        <v>160005247</v>
      </c>
      <c r="CB123" s="1130"/>
      <c r="CC123" s="1130"/>
      <c r="CD123" s="1130"/>
      <c r="CE123" s="1130"/>
      <c r="CF123" s="1063"/>
      <c r="CG123" s="1064"/>
      <c r="CH123" s="1064"/>
      <c r="CI123" s="1064"/>
      <c r="CJ123" s="1065"/>
      <c r="CK123" s="1074"/>
      <c r="CL123" s="1075"/>
      <c r="CM123" s="1075"/>
      <c r="CN123" s="1075"/>
      <c r="CO123" s="1076"/>
      <c r="CP123" s="1084" t="s">
        <v>479</v>
      </c>
      <c r="CQ123" s="1085"/>
      <c r="CR123" s="1085"/>
      <c r="CS123" s="1085"/>
      <c r="CT123" s="1085"/>
      <c r="CU123" s="1085"/>
      <c r="CV123" s="1085"/>
      <c r="CW123" s="1085"/>
      <c r="CX123" s="1085"/>
      <c r="CY123" s="1085"/>
      <c r="CZ123" s="1085"/>
      <c r="DA123" s="1085"/>
      <c r="DB123" s="1085"/>
      <c r="DC123" s="1085"/>
      <c r="DD123" s="1085"/>
      <c r="DE123" s="1085"/>
      <c r="DF123" s="1086"/>
      <c r="DG123" s="1022" t="s">
        <v>417</v>
      </c>
      <c r="DH123" s="1023"/>
      <c r="DI123" s="1023"/>
      <c r="DJ123" s="1023"/>
      <c r="DK123" s="1024"/>
      <c r="DL123" s="1025" t="s">
        <v>130</v>
      </c>
      <c r="DM123" s="1023"/>
      <c r="DN123" s="1023"/>
      <c r="DO123" s="1023"/>
      <c r="DP123" s="1024"/>
      <c r="DQ123" s="1025" t="s">
        <v>130</v>
      </c>
      <c r="DR123" s="1023"/>
      <c r="DS123" s="1023"/>
      <c r="DT123" s="1023"/>
      <c r="DU123" s="1024"/>
      <c r="DV123" s="1026" t="s">
        <v>130</v>
      </c>
      <c r="DW123" s="1027"/>
      <c r="DX123" s="1027"/>
      <c r="DY123" s="1027"/>
      <c r="DZ123" s="1028"/>
    </row>
    <row r="124" spans="1:130" s="248" customFormat="1" ht="26.25" customHeight="1" thickBot="1">
      <c r="A124" s="1123"/>
      <c r="B124" s="1010"/>
      <c r="C124" s="980" t="s">
        <v>464</v>
      </c>
      <c r="D124" s="981"/>
      <c r="E124" s="981"/>
      <c r="F124" s="981"/>
      <c r="G124" s="981"/>
      <c r="H124" s="981"/>
      <c r="I124" s="981"/>
      <c r="J124" s="981"/>
      <c r="K124" s="981"/>
      <c r="L124" s="981"/>
      <c r="M124" s="981"/>
      <c r="N124" s="981"/>
      <c r="O124" s="981"/>
      <c r="P124" s="981"/>
      <c r="Q124" s="981"/>
      <c r="R124" s="981"/>
      <c r="S124" s="981"/>
      <c r="T124" s="981"/>
      <c r="U124" s="981"/>
      <c r="V124" s="981"/>
      <c r="W124" s="981"/>
      <c r="X124" s="981"/>
      <c r="Y124" s="981"/>
      <c r="Z124" s="982"/>
      <c r="AA124" s="1022" t="s">
        <v>130</v>
      </c>
      <c r="AB124" s="1023"/>
      <c r="AC124" s="1023"/>
      <c r="AD124" s="1023"/>
      <c r="AE124" s="1024"/>
      <c r="AF124" s="1025" t="s">
        <v>130</v>
      </c>
      <c r="AG124" s="1023"/>
      <c r="AH124" s="1023"/>
      <c r="AI124" s="1023"/>
      <c r="AJ124" s="1024"/>
      <c r="AK124" s="1025" t="s">
        <v>417</v>
      </c>
      <c r="AL124" s="1023"/>
      <c r="AM124" s="1023"/>
      <c r="AN124" s="1023"/>
      <c r="AO124" s="1024"/>
      <c r="AP124" s="1026" t="s">
        <v>130</v>
      </c>
      <c r="AQ124" s="1027"/>
      <c r="AR124" s="1027"/>
      <c r="AS124" s="1027"/>
      <c r="AT124" s="1028"/>
      <c r="AU124" s="1125" t="s">
        <v>480</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153</v>
      </c>
      <c r="BR124" s="1092"/>
      <c r="BS124" s="1092"/>
      <c r="BT124" s="1092"/>
      <c r="BU124" s="1092"/>
      <c r="BV124" s="1092">
        <v>137.30000000000001</v>
      </c>
      <c r="BW124" s="1092"/>
      <c r="BX124" s="1092"/>
      <c r="BY124" s="1092"/>
      <c r="BZ124" s="1092"/>
      <c r="CA124" s="1092">
        <v>119.7</v>
      </c>
      <c r="CB124" s="1092"/>
      <c r="CC124" s="1092"/>
      <c r="CD124" s="1092"/>
      <c r="CE124" s="1092"/>
      <c r="CF124" s="1093"/>
      <c r="CG124" s="1094"/>
      <c r="CH124" s="1094"/>
      <c r="CI124" s="1094"/>
      <c r="CJ124" s="1095"/>
      <c r="CK124" s="1077"/>
      <c r="CL124" s="1077"/>
      <c r="CM124" s="1077"/>
      <c r="CN124" s="1077"/>
      <c r="CO124" s="1078"/>
      <c r="CP124" s="1084" t="s">
        <v>481</v>
      </c>
      <c r="CQ124" s="1085"/>
      <c r="CR124" s="1085"/>
      <c r="CS124" s="1085"/>
      <c r="CT124" s="1085"/>
      <c r="CU124" s="1085"/>
      <c r="CV124" s="1085"/>
      <c r="CW124" s="1085"/>
      <c r="CX124" s="1085"/>
      <c r="CY124" s="1085"/>
      <c r="CZ124" s="1085"/>
      <c r="DA124" s="1085"/>
      <c r="DB124" s="1085"/>
      <c r="DC124" s="1085"/>
      <c r="DD124" s="1085"/>
      <c r="DE124" s="1085"/>
      <c r="DF124" s="1086"/>
      <c r="DG124" s="1069" t="s">
        <v>130</v>
      </c>
      <c r="DH124" s="1048"/>
      <c r="DI124" s="1048"/>
      <c r="DJ124" s="1048"/>
      <c r="DK124" s="1049"/>
      <c r="DL124" s="1047" t="s">
        <v>396</v>
      </c>
      <c r="DM124" s="1048"/>
      <c r="DN124" s="1048"/>
      <c r="DO124" s="1048"/>
      <c r="DP124" s="1049"/>
      <c r="DQ124" s="1047" t="s">
        <v>130</v>
      </c>
      <c r="DR124" s="1048"/>
      <c r="DS124" s="1048"/>
      <c r="DT124" s="1048"/>
      <c r="DU124" s="1049"/>
      <c r="DV124" s="1050" t="s">
        <v>417</v>
      </c>
      <c r="DW124" s="1051"/>
      <c r="DX124" s="1051"/>
      <c r="DY124" s="1051"/>
      <c r="DZ124" s="1052"/>
    </row>
    <row r="125" spans="1:130" s="248" customFormat="1" ht="26.25" customHeight="1">
      <c r="A125" s="1123"/>
      <c r="B125" s="1010"/>
      <c r="C125" s="980" t="s">
        <v>466</v>
      </c>
      <c r="D125" s="981"/>
      <c r="E125" s="981"/>
      <c r="F125" s="981"/>
      <c r="G125" s="981"/>
      <c r="H125" s="981"/>
      <c r="I125" s="981"/>
      <c r="J125" s="981"/>
      <c r="K125" s="981"/>
      <c r="L125" s="981"/>
      <c r="M125" s="981"/>
      <c r="N125" s="981"/>
      <c r="O125" s="981"/>
      <c r="P125" s="981"/>
      <c r="Q125" s="981"/>
      <c r="R125" s="981"/>
      <c r="S125" s="981"/>
      <c r="T125" s="981"/>
      <c r="U125" s="981"/>
      <c r="V125" s="981"/>
      <c r="W125" s="981"/>
      <c r="X125" s="981"/>
      <c r="Y125" s="981"/>
      <c r="Z125" s="982"/>
      <c r="AA125" s="1022" t="s">
        <v>130</v>
      </c>
      <c r="AB125" s="1023"/>
      <c r="AC125" s="1023"/>
      <c r="AD125" s="1023"/>
      <c r="AE125" s="1024"/>
      <c r="AF125" s="1025" t="s">
        <v>130</v>
      </c>
      <c r="AG125" s="1023"/>
      <c r="AH125" s="1023"/>
      <c r="AI125" s="1023"/>
      <c r="AJ125" s="1024"/>
      <c r="AK125" s="1025" t="s">
        <v>417</v>
      </c>
      <c r="AL125" s="1023"/>
      <c r="AM125" s="1023"/>
      <c r="AN125" s="1023"/>
      <c r="AO125" s="1024"/>
      <c r="AP125" s="1026" t="s">
        <v>130</v>
      </c>
      <c r="AQ125" s="1027"/>
      <c r="AR125" s="1027"/>
      <c r="AS125" s="1027"/>
      <c r="AT125" s="1028"/>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7" t="s">
        <v>482</v>
      </c>
      <c r="CL125" s="1072"/>
      <c r="CM125" s="1072"/>
      <c r="CN125" s="1072"/>
      <c r="CO125" s="1073"/>
      <c r="CP125" s="1004" t="s">
        <v>483</v>
      </c>
      <c r="CQ125" s="953"/>
      <c r="CR125" s="953"/>
      <c r="CS125" s="953"/>
      <c r="CT125" s="953"/>
      <c r="CU125" s="953"/>
      <c r="CV125" s="953"/>
      <c r="CW125" s="953"/>
      <c r="CX125" s="953"/>
      <c r="CY125" s="953"/>
      <c r="CZ125" s="953"/>
      <c r="DA125" s="953"/>
      <c r="DB125" s="953"/>
      <c r="DC125" s="953"/>
      <c r="DD125" s="953"/>
      <c r="DE125" s="953"/>
      <c r="DF125" s="954"/>
      <c r="DG125" s="990" t="s">
        <v>417</v>
      </c>
      <c r="DH125" s="991"/>
      <c r="DI125" s="991"/>
      <c r="DJ125" s="991"/>
      <c r="DK125" s="991"/>
      <c r="DL125" s="991" t="s">
        <v>417</v>
      </c>
      <c r="DM125" s="991"/>
      <c r="DN125" s="991"/>
      <c r="DO125" s="991"/>
      <c r="DP125" s="991"/>
      <c r="DQ125" s="991" t="s">
        <v>396</v>
      </c>
      <c r="DR125" s="991"/>
      <c r="DS125" s="991"/>
      <c r="DT125" s="991"/>
      <c r="DU125" s="991"/>
      <c r="DV125" s="992" t="s">
        <v>396</v>
      </c>
      <c r="DW125" s="992"/>
      <c r="DX125" s="992"/>
      <c r="DY125" s="992"/>
      <c r="DZ125" s="993"/>
    </row>
    <row r="126" spans="1:130" s="248" customFormat="1" ht="26.25" customHeight="1" thickBot="1">
      <c r="A126" s="1123"/>
      <c r="B126" s="1010"/>
      <c r="C126" s="980" t="s">
        <v>468</v>
      </c>
      <c r="D126" s="981"/>
      <c r="E126" s="981"/>
      <c r="F126" s="981"/>
      <c r="G126" s="981"/>
      <c r="H126" s="981"/>
      <c r="I126" s="981"/>
      <c r="J126" s="981"/>
      <c r="K126" s="981"/>
      <c r="L126" s="981"/>
      <c r="M126" s="981"/>
      <c r="N126" s="981"/>
      <c r="O126" s="981"/>
      <c r="P126" s="981"/>
      <c r="Q126" s="981"/>
      <c r="R126" s="981"/>
      <c r="S126" s="981"/>
      <c r="T126" s="981"/>
      <c r="U126" s="981"/>
      <c r="V126" s="981"/>
      <c r="W126" s="981"/>
      <c r="X126" s="981"/>
      <c r="Y126" s="981"/>
      <c r="Z126" s="982"/>
      <c r="AA126" s="1022" t="s">
        <v>417</v>
      </c>
      <c r="AB126" s="1023"/>
      <c r="AC126" s="1023"/>
      <c r="AD126" s="1023"/>
      <c r="AE126" s="1024"/>
      <c r="AF126" s="1025" t="s">
        <v>396</v>
      </c>
      <c r="AG126" s="1023"/>
      <c r="AH126" s="1023"/>
      <c r="AI126" s="1023"/>
      <c r="AJ126" s="1024"/>
      <c r="AK126" s="1025" t="s">
        <v>417</v>
      </c>
      <c r="AL126" s="1023"/>
      <c r="AM126" s="1023"/>
      <c r="AN126" s="1023"/>
      <c r="AO126" s="1024"/>
      <c r="AP126" s="1026" t="s">
        <v>417</v>
      </c>
      <c r="AQ126" s="1027"/>
      <c r="AR126" s="1027"/>
      <c r="AS126" s="1027"/>
      <c r="AT126" s="1028"/>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8"/>
      <c r="CL126" s="1075"/>
      <c r="CM126" s="1075"/>
      <c r="CN126" s="1075"/>
      <c r="CO126" s="1076"/>
      <c r="CP126" s="1013" t="s">
        <v>484</v>
      </c>
      <c r="CQ126" s="1014"/>
      <c r="CR126" s="1014"/>
      <c r="CS126" s="1014"/>
      <c r="CT126" s="1014"/>
      <c r="CU126" s="1014"/>
      <c r="CV126" s="1014"/>
      <c r="CW126" s="1014"/>
      <c r="CX126" s="1014"/>
      <c r="CY126" s="1014"/>
      <c r="CZ126" s="1014"/>
      <c r="DA126" s="1014"/>
      <c r="DB126" s="1014"/>
      <c r="DC126" s="1014"/>
      <c r="DD126" s="1014"/>
      <c r="DE126" s="1014"/>
      <c r="DF126" s="1015"/>
      <c r="DG126" s="983" t="s">
        <v>396</v>
      </c>
      <c r="DH126" s="984"/>
      <c r="DI126" s="984"/>
      <c r="DJ126" s="984"/>
      <c r="DK126" s="984"/>
      <c r="DL126" s="984" t="s">
        <v>417</v>
      </c>
      <c r="DM126" s="984"/>
      <c r="DN126" s="984"/>
      <c r="DO126" s="984"/>
      <c r="DP126" s="984"/>
      <c r="DQ126" s="984" t="s">
        <v>130</v>
      </c>
      <c r="DR126" s="984"/>
      <c r="DS126" s="984"/>
      <c r="DT126" s="984"/>
      <c r="DU126" s="984"/>
      <c r="DV126" s="985" t="s">
        <v>130</v>
      </c>
      <c r="DW126" s="985"/>
      <c r="DX126" s="985"/>
      <c r="DY126" s="985"/>
      <c r="DZ126" s="986"/>
    </row>
    <row r="127" spans="1:130" s="248" customFormat="1" ht="26.25" customHeight="1">
      <c r="A127" s="1124"/>
      <c r="B127" s="1012"/>
      <c r="C127" s="1066" t="s">
        <v>485</v>
      </c>
      <c r="D127" s="1067"/>
      <c r="E127" s="1067"/>
      <c r="F127" s="1067"/>
      <c r="G127" s="1067"/>
      <c r="H127" s="1067"/>
      <c r="I127" s="1067"/>
      <c r="J127" s="1067"/>
      <c r="K127" s="1067"/>
      <c r="L127" s="1067"/>
      <c r="M127" s="1067"/>
      <c r="N127" s="1067"/>
      <c r="O127" s="1067"/>
      <c r="P127" s="1067"/>
      <c r="Q127" s="1067"/>
      <c r="R127" s="1067"/>
      <c r="S127" s="1067"/>
      <c r="T127" s="1067"/>
      <c r="U127" s="1067"/>
      <c r="V127" s="1067"/>
      <c r="W127" s="1067"/>
      <c r="X127" s="1067"/>
      <c r="Y127" s="1067"/>
      <c r="Z127" s="1068"/>
      <c r="AA127" s="1022" t="s">
        <v>417</v>
      </c>
      <c r="AB127" s="1023"/>
      <c r="AC127" s="1023"/>
      <c r="AD127" s="1023"/>
      <c r="AE127" s="1024"/>
      <c r="AF127" s="1025" t="s">
        <v>417</v>
      </c>
      <c r="AG127" s="1023"/>
      <c r="AH127" s="1023"/>
      <c r="AI127" s="1023"/>
      <c r="AJ127" s="1024"/>
      <c r="AK127" s="1025" t="s">
        <v>417</v>
      </c>
      <c r="AL127" s="1023"/>
      <c r="AM127" s="1023"/>
      <c r="AN127" s="1023"/>
      <c r="AO127" s="1024"/>
      <c r="AP127" s="1026" t="s">
        <v>130</v>
      </c>
      <c r="AQ127" s="1027"/>
      <c r="AR127" s="1027"/>
      <c r="AS127" s="1027"/>
      <c r="AT127" s="1028"/>
      <c r="AU127" s="284"/>
      <c r="AV127" s="284"/>
      <c r="AW127" s="284"/>
      <c r="AX127" s="1096" t="s">
        <v>486</v>
      </c>
      <c r="AY127" s="1097"/>
      <c r="AZ127" s="1097"/>
      <c r="BA127" s="1097"/>
      <c r="BB127" s="1097"/>
      <c r="BC127" s="1097"/>
      <c r="BD127" s="1097"/>
      <c r="BE127" s="1098"/>
      <c r="BF127" s="1099" t="s">
        <v>487</v>
      </c>
      <c r="BG127" s="1097"/>
      <c r="BH127" s="1097"/>
      <c r="BI127" s="1097"/>
      <c r="BJ127" s="1097"/>
      <c r="BK127" s="1097"/>
      <c r="BL127" s="1098"/>
      <c r="BM127" s="1099" t="s">
        <v>488</v>
      </c>
      <c r="BN127" s="1097"/>
      <c r="BO127" s="1097"/>
      <c r="BP127" s="1097"/>
      <c r="BQ127" s="1097"/>
      <c r="BR127" s="1097"/>
      <c r="BS127" s="1098"/>
      <c r="BT127" s="1099" t="s">
        <v>489</v>
      </c>
      <c r="BU127" s="1097"/>
      <c r="BV127" s="1097"/>
      <c r="BW127" s="1097"/>
      <c r="BX127" s="1097"/>
      <c r="BY127" s="1097"/>
      <c r="BZ127" s="1121"/>
      <c r="CA127" s="284"/>
      <c r="CB127" s="284"/>
      <c r="CC127" s="284"/>
      <c r="CD127" s="285"/>
      <c r="CE127" s="285"/>
      <c r="CF127" s="285"/>
      <c r="CG127" s="282"/>
      <c r="CH127" s="282"/>
      <c r="CI127" s="282"/>
      <c r="CJ127" s="283"/>
      <c r="CK127" s="1088"/>
      <c r="CL127" s="1075"/>
      <c r="CM127" s="1075"/>
      <c r="CN127" s="1075"/>
      <c r="CO127" s="1076"/>
      <c r="CP127" s="1013" t="s">
        <v>490</v>
      </c>
      <c r="CQ127" s="1014"/>
      <c r="CR127" s="1014"/>
      <c r="CS127" s="1014"/>
      <c r="CT127" s="1014"/>
      <c r="CU127" s="1014"/>
      <c r="CV127" s="1014"/>
      <c r="CW127" s="1014"/>
      <c r="CX127" s="1014"/>
      <c r="CY127" s="1014"/>
      <c r="CZ127" s="1014"/>
      <c r="DA127" s="1014"/>
      <c r="DB127" s="1014"/>
      <c r="DC127" s="1014"/>
      <c r="DD127" s="1014"/>
      <c r="DE127" s="1014"/>
      <c r="DF127" s="1015"/>
      <c r="DG127" s="983" t="s">
        <v>417</v>
      </c>
      <c r="DH127" s="984"/>
      <c r="DI127" s="984"/>
      <c r="DJ127" s="984"/>
      <c r="DK127" s="984"/>
      <c r="DL127" s="984" t="s">
        <v>417</v>
      </c>
      <c r="DM127" s="984"/>
      <c r="DN127" s="984"/>
      <c r="DO127" s="984"/>
      <c r="DP127" s="984"/>
      <c r="DQ127" s="984" t="s">
        <v>417</v>
      </c>
      <c r="DR127" s="984"/>
      <c r="DS127" s="984"/>
      <c r="DT127" s="984"/>
      <c r="DU127" s="984"/>
      <c r="DV127" s="985" t="s">
        <v>417</v>
      </c>
      <c r="DW127" s="985"/>
      <c r="DX127" s="985"/>
      <c r="DY127" s="985"/>
      <c r="DZ127" s="986"/>
    </row>
    <row r="128" spans="1:130" s="248" customFormat="1" ht="26.25" customHeight="1" thickBot="1">
      <c r="A128" s="1107" t="s">
        <v>491</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492</v>
      </c>
      <c r="X128" s="1109"/>
      <c r="Y128" s="1109"/>
      <c r="Z128" s="1110"/>
      <c r="AA128" s="1111">
        <v>3864512</v>
      </c>
      <c r="AB128" s="1112"/>
      <c r="AC128" s="1112"/>
      <c r="AD128" s="1112"/>
      <c r="AE128" s="1113"/>
      <c r="AF128" s="1114">
        <v>3500437</v>
      </c>
      <c r="AG128" s="1112"/>
      <c r="AH128" s="1112"/>
      <c r="AI128" s="1112"/>
      <c r="AJ128" s="1113"/>
      <c r="AK128" s="1114">
        <v>3578064</v>
      </c>
      <c r="AL128" s="1112"/>
      <c r="AM128" s="1112"/>
      <c r="AN128" s="1112"/>
      <c r="AO128" s="1113"/>
      <c r="AP128" s="1115"/>
      <c r="AQ128" s="1116"/>
      <c r="AR128" s="1116"/>
      <c r="AS128" s="1116"/>
      <c r="AT128" s="1117"/>
      <c r="AU128" s="284"/>
      <c r="AV128" s="284"/>
      <c r="AW128" s="284"/>
      <c r="AX128" s="952" t="s">
        <v>493</v>
      </c>
      <c r="AY128" s="953"/>
      <c r="AZ128" s="953"/>
      <c r="BA128" s="953"/>
      <c r="BB128" s="953"/>
      <c r="BC128" s="953"/>
      <c r="BD128" s="953"/>
      <c r="BE128" s="954"/>
      <c r="BF128" s="1118" t="s">
        <v>417</v>
      </c>
      <c r="BG128" s="1119"/>
      <c r="BH128" s="1119"/>
      <c r="BI128" s="1119"/>
      <c r="BJ128" s="1119"/>
      <c r="BK128" s="1119"/>
      <c r="BL128" s="1120"/>
      <c r="BM128" s="1118">
        <v>11.25</v>
      </c>
      <c r="BN128" s="1119"/>
      <c r="BO128" s="1119"/>
      <c r="BP128" s="1119"/>
      <c r="BQ128" s="1119"/>
      <c r="BR128" s="1119"/>
      <c r="BS128" s="1120"/>
      <c r="BT128" s="1118">
        <v>20</v>
      </c>
      <c r="BU128" s="1119"/>
      <c r="BV128" s="1119"/>
      <c r="BW128" s="1119"/>
      <c r="BX128" s="1119"/>
      <c r="BY128" s="1119"/>
      <c r="BZ128" s="1143"/>
      <c r="CA128" s="285"/>
      <c r="CB128" s="285"/>
      <c r="CC128" s="285"/>
      <c r="CD128" s="285"/>
      <c r="CE128" s="285"/>
      <c r="CF128" s="285"/>
      <c r="CG128" s="282"/>
      <c r="CH128" s="282"/>
      <c r="CI128" s="282"/>
      <c r="CJ128" s="283"/>
      <c r="CK128" s="1089"/>
      <c r="CL128" s="1090"/>
      <c r="CM128" s="1090"/>
      <c r="CN128" s="1090"/>
      <c r="CO128" s="1091"/>
      <c r="CP128" s="1100" t="s">
        <v>494</v>
      </c>
      <c r="CQ128" s="1101"/>
      <c r="CR128" s="1101"/>
      <c r="CS128" s="1101"/>
      <c r="CT128" s="1101"/>
      <c r="CU128" s="1101"/>
      <c r="CV128" s="1101"/>
      <c r="CW128" s="1101"/>
      <c r="CX128" s="1101"/>
      <c r="CY128" s="1101"/>
      <c r="CZ128" s="1101"/>
      <c r="DA128" s="1101"/>
      <c r="DB128" s="1101"/>
      <c r="DC128" s="1101"/>
      <c r="DD128" s="1101"/>
      <c r="DE128" s="1101"/>
      <c r="DF128" s="1102"/>
      <c r="DG128" s="1103" t="s">
        <v>130</v>
      </c>
      <c r="DH128" s="1104"/>
      <c r="DI128" s="1104"/>
      <c r="DJ128" s="1104"/>
      <c r="DK128" s="1104"/>
      <c r="DL128" s="1104" t="s">
        <v>130</v>
      </c>
      <c r="DM128" s="1104"/>
      <c r="DN128" s="1104"/>
      <c r="DO128" s="1104"/>
      <c r="DP128" s="1104"/>
      <c r="DQ128" s="1104" t="s">
        <v>417</v>
      </c>
      <c r="DR128" s="1104"/>
      <c r="DS128" s="1104"/>
      <c r="DT128" s="1104"/>
      <c r="DU128" s="1104"/>
      <c r="DV128" s="1105" t="s">
        <v>417</v>
      </c>
      <c r="DW128" s="1105"/>
      <c r="DX128" s="1105"/>
      <c r="DY128" s="1105"/>
      <c r="DZ128" s="1106"/>
    </row>
    <row r="129" spans="1:131" s="248" customFormat="1" ht="26.25" customHeight="1">
      <c r="A129" s="994" t="s">
        <v>107</v>
      </c>
      <c r="B129" s="995"/>
      <c r="C129" s="995"/>
      <c r="D129" s="995"/>
      <c r="E129" s="995"/>
      <c r="F129" s="995"/>
      <c r="G129" s="995"/>
      <c r="H129" s="995"/>
      <c r="I129" s="995"/>
      <c r="J129" s="995"/>
      <c r="K129" s="995"/>
      <c r="L129" s="995"/>
      <c r="M129" s="995"/>
      <c r="N129" s="995"/>
      <c r="O129" s="995"/>
      <c r="P129" s="995"/>
      <c r="Q129" s="995"/>
      <c r="R129" s="995"/>
      <c r="S129" s="995"/>
      <c r="T129" s="995"/>
      <c r="U129" s="995"/>
      <c r="V129" s="995"/>
      <c r="W129" s="1137" t="s">
        <v>495</v>
      </c>
      <c r="X129" s="1138"/>
      <c r="Y129" s="1138"/>
      <c r="Z129" s="1139"/>
      <c r="AA129" s="1022">
        <v>75616623</v>
      </c>
      <c r="AB129" s="1023"/>
      <c r="AC129" s="1023"/>
      <c r="AD129" s="1023"/>
      <c r="AE129" s="1024"/>
      <c r="AF129" s="1025">
        <v>76173401</v>
      </c>
      <c r="AG129" s="1023"/>
      <c r="AH129" s="1023"/>
      <c r="AI129" s="1023"/>
      <c r="AJ129" s="1024"/>
      <c r="AK129" s="1025">
        <v>78338910</v>
      </c>
      <c r="AL129" s="1023"/>
      <c r="AM129" s="1023"/>
      <c r="AN129" s="1023"/>
      <c r="AO129" s="1024"/>
      <c r="AP129" s="1140"/>
      <c r="AQ129" s="1141"/>
      <c r="AR129" s="1141"/>
      <c r="AS129" s="1141"/>
      <c r="AT129" s="1142"/>
      <c r="AU129" s="286"/>
      <c r="AV129" s="286"/>
      <c r="AW129" s="286"/>
      <c r="AX129" s="1131" t="s">
        <v>496</v>
      </c>
      <c r="AY129" s="1014"/>
      <c r="AZ129" s="1014"/>
      <c r="BA129" s="1014"/>
      <c r="BB129" s="1014"/>
      <c r="BC129" s="1014"/>
      <c r="BD129" s="1014"/>
      <c r="BE129" s="1015"/>
      <c r="BF129" s="1132" t="s">
        <v>417</v>
      </c>
      <c r="BG129" s="1133"/>
      <c r="BH129" s="1133"/>
      <c r="BI129" s="1133"/>
      <c r="BJ129" s="1133"/>
      <c r="BK129" s="1133"/>
      <c r="BL129" s="1134"/>
      <c r="BM129" s="1132">
        <v>16.25</v>
      </c>
      <c r="BN129" s="1133"/>
      <c r="BO129" s="1133"/>
      <c r="BP129" s="1133"/>
      <c r="BQ129" s="1133"/>
      <c r="BR129" s="1133"/>
      <c r="BS129" s="1134"/>
      <c r="BT129" s="1132">
        <v>30</v>
      </c>
      <c r="BU129" s="1135"/>
      <c r="BV129" s="1135"/>
      <c r="BW129" s="1135"/>
      <c r="BX129" s="1135"/>
      <c r="BY129" s="1135"/>
      <c r="BZ129" s="113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94" t="s">
        <v>497</v>
      </c>
      <c r="B130" s="995"/>
      <c r="C130" s="995"/>
      <c r="D130" s="995"/>
      <c r="E130" s="995"/>
      <c r="F130" s="995"/>
      <c r="G130" s="995"/>
      <c r="H130" s="995"/>
      <c r="I130" s="995"/>
      <c r="J130" s="995"/>
      <c r="K130" s="995"/>
      <c r="L130" s="995"/>
      <c r="M130" s="995"/>
      <c r="N130" s="995"/>
      <c r="O130" s="995"/>
      <c r="P130" s="995"/>
      <c r="Q130" s="995"/>
      <c r="R130" s="995"/>
      <c r="S130" s="995"/>
      <c r="T130" s="995"/>
      <c r="U130" s="995"/>
      <c r="V130" s="995"/>
      <c r="W130" s="1137" t="s">
        <v>498</v>
      </c>
      <c r="X130" s="1138"/>
      <c r="Y130" s="1138"/>
      <c r="Z130" s="1139"/>
      <c r="AA130" s="1022">
        <v>9381176</v>
      </c>
      <c r="AB130" s="1023"/>
      <c r="AC130" s="1023"/>
      <c r="AD130" s="1023"/>
      <c r="AE130" s="1024"/>
      <c r="AF130" s="1025">
        <v>9295453</v>
      </c>
      <c r="AG130" s="1023"/>
      <c r="AH130" s="1023"/>
      <c r="AI130" s="1023"/>
      <c r="AJ130" s="1024"/>
      <c r="AK130" s="1025">
        <v>9307902</v>
      </c>
      <c r="AL130" s="1023"/>
      <c r="AM130" s="1023"/>
      <c r="AN130" s="1023"/>
      <c r="AO130" s="1024"/>
      <c r="AP130" s="1140"/>
      <c r="AQ130" s="1141"/>
      <c r="AR130" s="1141"/>
      <c r="AS130" s="1141"/>
      <c r="AT130" s="1142"/>
      <c r="AU130" s="286"/>
      <c r="AV130" s="286"/>
      <c r="AW130" s="286"/>
      <c r="AX130" s="1131" t="s">
        <v>499</v>
      </c>
      <c r="AY130" s="1014"/>
      <c r="AZ130" s="1014"/>
      <c r="BA130" s="1014"/>
      <c r="BB130" s="1014"/>
      <c r="BC130" s="1014"/>
      <c r="BD130" s="1014"/>
      <c r="BE130" s="1015"/>
      <c r="BF130" s="1168">
        <v>10.3</v>
      </c>
      <c r="BG130" s="1169"/>
      <c r="BH130" s="1169"/>
      <c r="BI130" s="1169"/>
      <c r="BJ130" s="1169"/>
      <c r="BK130" s="1169"/>
      <c r="BL130" s="1170"/>
      <c r="BM130" s="1168">
        <v>25</v>
      </c>
      <c r="BN130" s="1169"/>
      <c r="BO130" s="1169"/>
      <c r="BP130" s="1169"/>
      <c r="BQ130" s="1169"/>
      <c r="BR130" s="1169"/>
      <c r="BS130" s="1170"/>
      <c r="BT130" s="1168">
        <v>35</v>
      </c>
      <c r="BU130" s="1171"/>
      <c r="BV130" s="1171"/>
      <c r="BW130" s="1171"/>
      <c r="BX130" s="1171"/>
      <c r="BY130" s="1171"/>
      <c r="BZ130" s="117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500</v>
      </c>
      <c r="X131" s="1176"/>
      <c r="Y131" s="1176"/>
      <c r="Z131" s="1177"/>
      <c r="AA131" s="1069">
        <v>66235447</v>
      </c>
      <c r="AB131" s="1048"/>
      <c r="AC131" s="1048"/>
      <c r="AD131" s="1048"/>
      <c r="AE131" s="1049"/>
      <c r="AF131" s="1047">
        <v>66877948</v>
      </c>
      <c r="AG131" s="1048"/>
      <c r="AH131" s="1048"/>
      <c r="AI131" s="1048"/>
      <c r="AJ131" s="1049"/>
      <c r="AK131" s="1047">
        <v>69031008</v>
      </c>
      <c r="AL131" s="1048"/>
      <c r="AM131" s="1048"/>
      <c r="AN131" s="1048"/>
      <c r="AO131" s="1049"/>
      <c r="AP131" s="1178"/>
      <c r="AQ131" s="1179"/>
      <c r="AR131" s="1179"/>
      <c r="AS131" s="1179"/>
      <c r="AT131" s="1180"/>
      <c r="AU131" s="286"/>
      <c r="AV131" s="286"/>
      <c r="AW131" s="286"/>
      <c r="AX131" s="1150" t="s">
        <v>501</v>
      </c>
      <c r="AY131" s="1101"/>
      <c r="AZ131" s="1101"/>
      <c r="BA131" s="1101"/>
      <c r="BB131" s="1101"/>
      <c r="BC131" s="1101"/>
      <c r="BD131" s="1101"/>
      <c r="BE131" s="1102"/>
      <c r="BF131" s="1151">
        <v>119.7</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7" t="s">
        <v>502</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503</v>
      </c>
      <c r="W132" s="1161"/>
      <c r="X132" s="1161"/>
      <c r="Y132" s="1161"/>
      <c r="Z132" s="1162"/>
      <c r="AA132" s="1163">
        <v>11.164195810000001</v>
      </c>
      <c r="AB132" s="1164"/>
      <c r="AC132" s="1164"/>
      <c r="AD132" s="1164"/>
      <c r="AE132" s="1165"/>
      <c r="AF132" s="1166">
        <v>10.60762062</v>
      </c>
      <c r="AG132" s="1164"/>
      <c r="AH132" s="1164"/>
      <c r="AI132" s="1164"/>
      <c r="AJ132" s="1165"/>
      <c r="AK132" s="1166">
        <v>9.3700283209999995</v>
      </c>
      <c r="AL132" s="1164"/>
      <c r="AM132" s="1164"/>
      <c r="AN132" s="1164"/>
      <c r="AO132" s="1165"/>
      <c r="AP132" s="1063"/>
      <c r="AQ132" s="1064"/>
      <c r="AR132" s="1064"/>
      <c r="AS132" s="1064"/>
      <c r="AT132" s="1167"/>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504</v>
      </c>
      <c r="W133" s="1144"/>
      <c r="X133" s="1144"/>
      <c r="Y133" s="1144"/>
      <c r="Z133" s="1145"/>
      <c r="AA133" s="1146">
        <v>11.9</v>
      </c>
      <c r="AB133" s="1147"/>
      <c r="AC133" s="1147"/>
      <c r="AD133" s="1147"/>
      <c r="AE133" s="1148"/>
      <c r="AF133" s="1146">
        <v>11.2</v>
      </c>
      <c r="AG133" s="1147"/>
      <c r="AH133" s="1147"/>
      <c r="AI133" s="1147"/>
      <c r="AJ133" s="1148"/>
      <c r="AK133" s="1146">
        <v>10.3</v>
      </c>
      <c r="AL133" s="1147"/>
      <c r="AM133" s="1147"/>
      <c r="AN133" s="1147"/>
      <c r="AO133" s="1148"/>
      <c r="AP133" s="1093"/>
      <c r="AQ133" s="1094"/>
      <c r="AR133" s="1094"/>
      <c r="AS133" s="1094"/>
      <c r="AT133" s="114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75FcnnGfzEX1VPmJSt3WOhlOKEzAwYfr3ueBallQDAGCU3v28CYbSx1C7R/Re/02uGWXLdjtFpX6Q+KD+xQjw==" saltValue="m4BtkIAe2SIdzKAF0eSU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CaMx9z1rND/RWFqIXGnQ7OWZ9UGfvzrhSVlczE6vdBvjilFwEmDniNE65MRnz/qjQdNggdHnNmlEspV9ZRMng==" saltValue="JVODtHMRyE5d62vTNzzGH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zPx7KgGacDUSOM8w81Oot6E30HuPkzqbdM8zBIjZN7yI7iX01tfl91n98eKeVQstZBqq2Y0b4LidPqBdPpT3g==" saltValue="URcrj9cmLxIqY89uE9jf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81"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82"/>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3" t="s">
        <v>513</v>
      </c>
      <c r="AL9" s="1184"/>
      <c r="AM9" s="1184"/>
      <c r="AN9" s="1185"/>
      <c r="AO9" s="314">
        <v>26281828</v>
      </c>
      <c r="AP9" s="314">
        <v>74092</v>
      </c>
      <c r="AQ9" s="315">
        <v>62265</v>
      </c>
      <c r="AR9" s="316">
        <v>19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3" t="s">
        <v>514</v>
      </c>
      <c r="AL10" s="1184"/>
      <c r="AM10" s="1184"/>
      <c r="AN10" s="1185"/>
      <c r="AO10" s="317">
        <v>15991</v>
      </c>
      <c r="AP10" s="317">
        <v>45</v>
      </c>
      <c r="AQ10" s="318">
        <v>1645</v>
      </c>
      <c r="AR10" s="319">
        <v>-97.3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3" t="s">
        <v>515</v>
      </c>
      <c r="AL11" s="1184"/>
      <c r="AM11" s="1184"/>
      <c r="AN11" s="1185"/>
      <c r="AO11" s="317">
        <v>40698</v>
      </c>
      <c r="AP11" s="317">
        <v>115</v>
      </c>
      <c r="AQ11" s="318">
        <v>688</v>
      </c>
      <c r="AR11" s="319">
        <v>-83.3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3" t="s">
        <v>516</v>
      </c>
      <c r="AL12" s="1184"/>
      <c r="AM12" s="1184"/>
      <c r="AN12" s="1185"/>
      <c r="AO12" s="317" t="s">
        <v>517</v>
      </c>
      <c r="AP12" s="317" t="s">
        <v>517</v>
      </c>
      <c r="AQ12" s="318">
        <v>24</v>
      </c>
      <c r="AR12" s="319" t="s">
        <v>517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3" t="s">
        <v>518</v>
      </c>
      <c r="AL13" s="1184"/>
      <c r="AM13" s="1184"/>
      <c r="AN13" s="1185"/>
      <c r="AO13" s="317">
        <v>265945</v>
      </c>
      <c r="AP13" s="317">
        <v>750</v>
      </c>
      <c r="AQ13" s="318">
        <v>2006</v>
      </c>
      <c r="AR13" s="319">
        <v>-62.6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3" t="s">
        <v>519</v>
      </c>
      <c r="AL14" s="1184"/>
      <c r="AM14" s="1184"/>
      <c r="AN14" s="1185"/>
      <c r="AO14" s="317">
        <v>491090</v>
      </c>
      <c r="AP14" s="317">
        <v>1384</v>
      </c>
      <c r="AQ14" s="318">
        <v>1357</v>
      </c>
      <c r="AR14" s="319">
        <v>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9" t="s">
        <v>520</v>
      </c>
      <c r="AL15" s="1190"/>
      <c r="AM15" s="1190"/>
      <c r="AN15" s="1191"/>
      <c r="AO15" s="317">
        <v>-2252286</v>
      </c>
      <c r="AP15" s="317">
        <v>-6349</v>
      </c>
      <c r="AQ15" s="318">
        <v>-3875</v>
      </c>
      <c r="AR15" s="319">
        <v>63.8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9" t="s">
        <v>185</v>
      </c>
      <c r="AL16" s="1190"/>
      <c r="AM16" s="1190"/>
      <c r="AN16" s="1191"/>
      <c r="AO16" s="317">
        <v>24843266</v>
      </c>
      <c r="AP16" s="317">
        <v>70036</v>
      </c>
      <c r="AQ16" s="318">
        <v>64110</v>
      </c>
      <c r="AR16" s="319">
        <v>9.1999999999999993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2" t="s">
        <v>525</v>
      </c>
      <c r="AL21" s="1193"/>
      <c r="AM21" s="1193"/>
      <c r="AN21" s="1194"/>
      <c r="AO21" s="330">
        <v>6.92</v>
      </c>
      <c r="AP21" s="331">
        <v>6.37</v>
      </c>
      <c r="AQ21" s="332">
        <v>0.55000000000000004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2" t="s">
        <v>526</v>
      </c>
      <c r="AL22" s="1193"/>
      <c r="AM22" s="1193"/>
      <c r="AN22" s="1194"/>
      <c r="AO22" s="335">
        <v>99.8</v>
      </c>
      <c r="AP22" s="336">
        <v>99.7</v>
      </c>
      <c r="AQ22" s="337">
        <v>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81"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82"/>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6" t="s">
        <v>530</v>
      </c>
      <c r="AL32" s="1187"/>
      <c r="AM32" s="1187"/>
      <c r="AN32" s="1188"/>
      <c r="AO32" s="345">
        <v>17972284</v>
      </c>
      <c r="AP32" s="345">
        <v>50666</v>
      </c>
      <c r="AQ32" s="346">
        <v>36503</v>
      </c>
      <c r="AR32" s="347">
        <v>38.799999999999997</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6" t="s">
        <v>531</v>
      </c>
      <c r="AL33" s="1187"/>
      <c r="AM33" s="1187"/>
      <c r="AN33" s="1188"/>
      <c r="AO33" s="345" t="s">
        <v>517</v>
      </c>
      <c r="AP33" s="345" t="s">
        <v>517</v>
      </c>
      <c r="AQ33" s="346">
        <v>3</v>
      </c>
      <c r="AR33" s="347" t="s">
        <v>517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6" t="s">
        <v>532</v>
      </c>
      <c r="AL34" s="1187"/>
      <c r="AM34" s="1187"/>
      <c r="AN34" s="1188"/>
      <c r="AO34" s="345" t="s">
        <v>517</v>
      </c>
      <c r="AP34" s="345" t="s">
        <v>517</v>
      </c>
      <c r="AQ34" s="346">
        <v>76</v>
      </c>
      <c r="AR34" s="347" t="s">
        <v>517</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6" t="s">
        <v>533</v>
      </c>
      <c r="AL35" s="1187"/>
      <c r="AM35" s="1187"/>
      <c r="AN35" s="1188"/>
      <c r="AO35" s="345">
        <v>1367232</v>
      </c>
      <c r="AP35" s="345">
        <v>3854</v>
      </c>
      <c r="AQ35" s="346">
        <v>8582</v>
      </c>
      <c r="AR35" s="347">
        <v>-55.1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6" t="s">
        <v>534</v>
      </c>
      <c r="AL36" s="1187"/>
      <c r="AM36" s="1187"/>
      <c r="AN36" s="1188"/>
      <c r="AO36" s="345" t="s">
        <v>517</v>
      </c>
      <c r="AP36" s="345" t="s">
        <v>517</v>
      </c>
      <c r="AQ36" s="346">
        <v>400</v>
      </c>
      <c r="AR36" s="347" t="s">
        <v>517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6" t="s">
        <v>535</v>
      </c>
      <c r="AL37" s="1187"/>
      <c r="AM37" s="1187"/>
      <c r="AN37" s="1188"/>
      <c r="AO37" s="345">
        <v>3622</v>
      </c>
      <c r="AP37" s="345">
        <v>10</v>
      </c>
      <c r="AQ37" s="346">
        <v>747</v>
      </c>
      <c r="AR37" s="347">
        <v>-98.7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5" t="s">
        <v>536</v>
      </c>
      <c r="AL38" s="1196"/>
      <c r="AM38" s="1196"/>
      <c r="AN38" s="1197"/>
      <c r="AO38" s="348">
        <v>11053</v>
      </c>
      <c r="AP38" s="348">
        <v>31</v>
      </c>
      <c r="AQ38" s="349">
        <v>2</v>
      </c>
      <c r="AR38" s="337">
        <v>1450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5" t="s">
        <v>537</v>
      </c>
      <c r="AL39" s="1196"/>
      <c r="AM39" s="1196"/>
      <c r="AN39" s="1197"/>
      <c r="AO39" s="345">
        <v>-3578064</v>
      </c>
      <c r="AP39" s="345">
        <v>-10087</v>
      </c>
      <c r="AQ39" s="346">
        <v>-7844</v>
      </c>
      <c r="AR39" s="347">
        <v>28.6</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6" t="s">
        <v>538</v>
      </c>
      <c r="AL40" s="1187"/>
      <c r="AM40" s="1187"/>
      <c r="AN40" s="1188"/>
      <c r="AO40" s="345">
        <v>-9307902</v>
      </c>
      <c r="AP40" s="345">
        <v>-26240</v>
      </c>
      <c r="AQ40" s="346">
        <v>-28367</v>
      </c>
      <c r="AR40" s="347">
        <v>-7.5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8" t="s">
        <v>297</v>
      </c>
      <c r="AL41" s="1199"/>
      <c r="AM41" s="1199"/>
      <c r="AN41" s="1200"/>
      <c r="AO41" s="345">
        <v>6468225</v>
      </c>
      <c r="AP41" s="345">
        <v>18235</v>
      </c>
      <c r="AQ41" s="346">
        <v>10099</v>
      </c>
      <c r="AR41" s="347">
        <v>80.599999999999994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01" t="s">
        <v>508</v>
      </c>
      <c r="AN49" s="1203" t="s">
        <v>542</v>
      </c>
      <c r="AO49" s="1204"/>
      <c r="AP49" s="1204"/>
      <c r="AQ49" s="1204"/>
      <c r="AR49" s="1205"/>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02"/>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9462798</v>
      </c>
      <c r="AN51" s="367">
        <v>26252</v>
      </c>
      <c r="AO51" s="368">
        <v>2</v>
      </c>
      <c r="AP51" s="369">
        <v>46395</v>
      </c>
      <c r="AQ51" s="370">
        <v>-8.8000000000000007</v>
      </c>
      <c r="AR51" s="371">
        <v>10.8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4864356</v>
      </c>
      <c r="AN52" s="375">
        <v>13495</v>
      </c>
      <c r="AO52" s="376">
        <v>-9.1999999999999993</v>
      </c>
      <c r="AP52" s="377">
        <v>26304</v>
      </c>
      <c r="AQ52" s="378">
        <v>-5.4</v>
      </c>
      <c r="AR52" s="379">
        <v>-3.8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8025753</v>
      </c>
      <c r="AN53" s="367">
        <v>22362</v>
      </c>
      <c r="AO53" s="368">
        <v>-14.8</v>
      </c>
      <c r="AP53" s="369">
        <v>48088</v>
      </c>
      <c r="AQ53" s="370">
        <v>3.6</v>
      </c>
      <c r="AR53" s="371">
        <v>-18.399999999999999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4582637</v>
      </c>
      <c r="AN54" s="375">
        <v>12769</v>
      </c>
      <c r="AO54" s="376">
        <v>-5.4</v>
      </c>
      <c r="AP54" s="377">
        <v>25183</v>
      </c>
      <c r="AQ54" s="378">
        <v>-4.3</v>
      </c>
      <c r="AR54" s="379">
        <v>-1.1000000000000001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9948514</v>
      </c>
      <c r="AN55" s="367">
        <v>27854</v>
      </c>
      <c r="AO55" s="368">
        <v>24.6</v>
      </c>
      <c r="AP55" s="369">
        <v>46457</v>
      </c>
      <c r="AQ55" s="370">
        <v>-3.4</v>
      </c>
      <c r="AR55" s="371">
        <v>28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4769236</v>
      </c>
      <c r="AN56" s="375">
        <v>13353</v>
      </c>
      <c r="AO56" s="376">
        <v>4.5999999999999996</v>
      </c>
      <c r="AP56" s="377">
        <v>24020</v>
      </c>
      <c r="AQ56" s="378">
        <v>-4.5999999999999996</v>
      </c>
      <c r="AR56" s="379">
        <v>9.1999999999999993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12000034</v>
      </c>
      <c r="AN57" s="367">
        <v>33705</v>
      </c>
      <c r="AO57" s="368">
        <v>21</v>
      </c>
      <c r="AP57" s="369">
        <v>51849</v>
      </c>
      <c r="AQ57" s="370">
        <v>11.6</v>
      </c>
      <c r="AR57" s="371">
        <v>9.4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5184198</v>
      </c>
      <c r="AN58" s="375">
        <v>14561</v>
      </c>
      <c r="AO58" s="376">
        <v>9</v>
      </c>
      <c r="AP58" s="377">
        <v>26326</v>
      </c>
      <c r="AQ58" s="378">
        <v>9.6</v>
      </c>
      <c r="AR58" s="379">
        <v>-0.6</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21613293</v>
      </c>
      <c r="AN59" s="367">
        <v>60930</v>
      </c>
      <c r="AO59" s="368">
        <v>80.8</v>
      </c>
      <c r="AP59" s="369">
        <v>52191</v>
      </c>
      <c r="AQ59" s="370">
        <v>0.7</v>
      </c>
      <c r="AR59" s="371">
        <v>80.099999999999994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10048317</v>
      </c>
      <c r="AN60" s="375">
        <v>28327</v>
      </c>
      <c r="AO60" s="376">
        <v>94.5</v>
      </c>
      <c r="AP60" s="377">
        <v>26807</v>
      </c>
      <c r="AQ60" s="378">
        <v>1.8</v>
      </c>
      <c r="AR60" s="379">
        <v>92.7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12210078</v>
      </c>
      <c r="AN61" s="382">
        <v>34221</v>
      </c>
      <c r="AO61" s="383">
        <v>22.7</v>
      </c>
      <c r="AP61" s="384">
        <v>48996</v>
      </c>
      <c r="AQ61" s="385">
        <v>0.7</v>
      </c>
      <c r="AR61" s="371">
        <v>22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5889749</v>
      </c>
      <c r="AN62" s="375">
        <v>16501</v>
      </c>
      <c r="AO62" s="376">
        <v>18.7</v>
      </c>
      <c r="AP62" s="377">
        <v>25728</v>
      </c>
      <c r="AQ62" s="378">
        <v>-0.6</v>
      </c>
      <c r="AR62" s="379">
        <v>19.3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8Cq27sgcFOPMNjWL5lfx/WQoIlCEpU0CaxAP8m1Xjuo5JsMEpOzE+AUiBQ3t/PUsaxVCQbtN06FJufJtkzYAxQ==" saltValue="Ohy3QCqf4py4MvFi8MuYJ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eQ09bmJEDIjp5FHrEDPuT9Hx31VTu5FCHvHlbTQTQ2XSqnp/dq96ZCVCVpV87jZQAZIAsjMG2uJCF9JCr8s20g==" saltValue="cm1MoRciZPPRYy3NIDLyL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XaXVNGPGyHtaQmq5A3FrQmVlVWRJScXZPHn0hCdalKk+ZxEhg20a3xmFGScg3h4h2T7VBKeZYnhz4W0rFtPfFg==" saltValue="s/tP0dcCOEdJAQQQcOzy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6" t="s">
        <v>3</v>
      </c>
      <c r="D47" s="1206"/>
      <c r="E47" s="1207"/>
      <c r="F47" s="11">
        <v>2.12</v>
      </c>
      <c r="G47" s="12">
        <v>2.0499999999999998</v>
      </c>
      <c r="H47" s="12">
        <v>1.56</v>
      </c>
      <c r="I47" s="12">
        <v>1.88</v>
      </c>
      <c r="J47" s="13">
        <v>2.86</v>
      </c>
    </row>
    <row r="48" spans="2:10" ht="57.75" customHeight="1">
      <c r="B48" s="14"/>
      <c r="C48" s="1208" t="s">
        <v>4</v>
      </c>
      <c r="D48" s="1208"/>
      <c r="E48" s="1209"/>
      <c r="F48" s="15">
        <v>0.56000000000000005</v>
      </c>
      <c r="G48" s="16">
        <v>0.6</v>
      </c>
      <c r="H48" s="16">
        <v>0.61</v>
      </c>
      <c r="I48" s="16">
        <v>0.78</v>
      </c>
      <c r="J48" s="17">
        <v>2.92</v>
      </c>
    </row>
    <row r="49" spans="2:10" ht="57.75" customHeight="1" thickBot="1">
      <c r="B49" s="18"/>
      <c r="C49" s="1210" t="s">
        <v>5</v>
      </c>
      <c r="D49" s="1210"/>
      <c r="E49" s="1211"/>
      <c r="F49" s="19" t="s">
        <v>563</v>
      </c>
      <c r="G49" s="20" t="s">
        <v>564</v>
      </c>
      <c r="H49" s="20" t="s">
        <v>565</v>
      </c>
      <c r="I49" s="20">
        <v>0.17</v>
      </c>
      <c r="J49" s="21">
        <v>2.69</v>
      </c>
    </row>
    <row r="50" spans="2:10" ht="13.5" customHeight="1"/>
  </sheetData>
  <sheetProtection algorithmName="SHA-512" hashValue="ZMAtBTKTBjfrBjp9mp7iE0WPe0lWmHiK6q0fVXP0h/8Jm+bVw2RrreYAWuYDyTPHVxXmPSQLysEs5NYOSmb2rQ==" saltValue="od84DJaoc8fp5lKaN0CE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米谷　将</cp:lastModifiedBy>
  <cp:lastPrinted>2022-03-18T07:34:23Z</cp:lastPrinted>
  <dcterms:created xsi:type="dcterms:W3CDTF">2022-02-02T06:04:37Z</dcterms:created>
  <dcterms:modified xsi:type="dcterms:W3CDTF">2022-03-22T01:01:14Z</dcterms:modified>
  <cp:category/>
</cp:coreProperties>
</file>