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680" activeTab="0"/>
  </bookViews>
  <sheets>
    <sheet name="3-7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<sst xmlns="http://schemas.openxmlformats.org/spreadsheetml/2006/main" count="77" uniqueCount="71">
  <si>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一戸建</t>
  </si>
  <si>
    <t>長屋建</t>
  </si>
  <si>
    <t>共同住宅</t>
  </si>
  <si>
    <t>その他</t>
  </si>
  <si>
    <t>総　数</t>
  </si>
  <si>
    <t>総　数</t>
  </si>
  <si>
    <t>親　　　　　　　　　　　　　　　族</t>
  </si>
  <si>
    <t>世　　　　　　　　　　　　　　　　帯</t>
  </si>
  <si>
    <t>非親族世　帯</t>
  </si>
  <si>
    <t>単　独   世　帯</t>
  </si>
  <si>
    <t>核　　家　　族　　世　　帯</t>
  </si>
  <si>
    <t>そ</t>
  </si>
  <si>
    <t>の　　　　　他　　　　　の　　　　　親　　　　　族　　　　世　　　　帯</t>
  </si>
  <si>
    <t>総　数</t>
  </si>
  <si>
    <t>一般世帯人員</t>
  </si>
  <si>
    <t>親族人員</t>
  </si>
  <si>
    <t>男親と子供から成る世帯</t>
  </si>
  <si>
    <t>女親と子供から成る世帯</t>
  </si>
  <si>
    <t>夫婦と両親から成る世帯</t>
  </si>
  <si>
    <t>兄弟姉妹のみから成る世帯</t>
  </si>
  <si>
    <t>夫婦と他の親族から成る世帯</t>
  </si>
  <si>
    <t>他に分類されない親族世帯</t>
  </si>
  <si>
    <t>　この表は、平成12年国勢調査の結果である。</t>
  </si>
  <si>
    <t>１・２階に居住</t>
  </si>
  <si>
    <t>３～５階に居住</t>
  </si>
  <si>
    <t>11階以上に居住</t>
  </si>
  <si>
    <t>６～10階に居住</t>
  </si>
  <si>
    <t>夫婦とひとり親から成る世帯</t>
  </si>
  <si>
    <t>夫婦,子供と両親から成る世帯</t>
  </si>
  <si>
    <t>夫婦,子供とひとり親から成る世帯</t>
  </si>
  <si>
    <t>夫婦,子供と他の親族から成る世帯</t>
  </si>
  <si>
    <t>夫婦,親と他の親族から成る世帯</t>
  </si>
  <si>
    <t>夫婦,子供,親と他の親族から成る世帯</t>
  </si>
  <si>
    <t>６歳未満親族のいる一般世帯</t>
  </si>
  <si>
    <t>18歳未満の親族のいる一般世帯</t>
  </si>
  <si>
    <t>65歳以上の親族のいる一般世帯</t>
  </si>
  <si>
    <t>間　　借　　り</t>
  </si>
  <si>
    <t>一般世帯数</t>
  </si>
  <si>
    <t>　　　　　　　　主</t>
  </si>
  <si>
    <t>住宅の建て方</t>
  </si>
  <si>
    <t>世　帯　人　員</t>
  </si>
  <si>
    <t>総数</t>
  </si>
  <si>
    <t>一般世帯数</t>
  </si>
  <si>
    <t>一般世帯人員</t>
  </si>
  <si>
    <t>親族人員</t>
  </si>
  <si>
    <t>１世帯当たり親族人員</t>
  </si>
  <si>
    <t>世帯数</t>
  </si>
  <si>
    <t>世帯人員</t>
  </si>
  <si>
    <t>６歳未満親族人員</t>
  </si>
  <si>
    <t>18歳未満親族人員</t>
  </si>
  <si>
    <t>65歳以上親族人員</t>
  </si>
  <si>
    <t>住 宅 に 住 む 一 般 世 帯　*</t>
  </si>
  <si>
    <t>世　　　　　　　　　帯　**</t>
  </si>
  <si>
    <t>　この表は、平成12年国勢調査の結果である。</t>
  </si>
  <si>
    <t>　**　主世帯とは、住宅に住む一般世帯から間借りの世帯を除いた世帯をいう。</t>
  </si>
  <si>
    <t xml:space="preserve"> 住　宅　に　住　む　一　般　世　帯　数</t>
  </si>
  <si>
    <t xml:space="preserve"> 一　般　世　帯　人　員　お　よ　び　親　族　人　員</t>
  </si>
  <si>
    <r>
      <t>　*　</t>
    </r>
    <r>
      <rPr>
        <sz val="11"/>
        <rFont val="ＭＳ Ｐ明朝"/>
        <family val="1"/>
      </rPr>
      <t xml:space="preserve"> 住宅に住む一般世帯とは、持ち家、公営又は民営・借家・給与住宅、間借り等に住んでいる世帯をいう。</t>
    </r>
  </si>
  <si>
    <r>
      <t xml:space="preserve">３－７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住　宅　の　建　て　方　別</t>
    </r>
  </si>
  <si>
    <r>
      <t xml:space="preserve">３－８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世　帯　の　家　族　類　型　別　一　般　世　帯　数　、</t>
    </r>
  </si>
  <si>
    <t>世　 帯   数</t>
  </si>
  <si>
    <t>世　 帯　 数</t>
  </si>
  <si>
    <t>１世帯当
たり人員</t>
  </si>
  <si>
    <t>１世帯当たり
延べ面積(㎡)</t>
  </si>
  <si>
    <t>１人当たり
延べ面積(㎡)</t>
  </si>
  <si>
    <t>世   帯   数</t>
  </si>
  <si>
    <t>世  帯  人  員</t>
  </si>
  <si>
    <t xml:space="preserve">夫婦のみ
の世帯  </t>
  </si>
  <si>
    <t>夫婦と子
供から成
る世帯</t>
  </si>
  <si>
    <t>48. 国勢調査</t>
  </si>
  <si>
    <t>国勢調査 49.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</si>
</sst>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38" fontId="3" fillId="0" borderId="0" xfId="48" applyFont="1" applyAlignment="1">
      <alignment horizontal="right" vertical="center"/>
    </xf>
    <xf numFmtId="38" fontId="3" fillId="0" borderId="0" xfId="48" applyFont="1" applyAlignment="1" applyProtection="1">
      <alignment horizontal="right" vertical="center"/>
      <protection/>
    </xf>
    <xf numFmtId="40" fontId="3" fillId="0" borderId="0" xfId="48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41" fontId="3" fillId="0" borderId="0" xfId="48" applyNumberFormat="1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38" fontId="3" fillId="0" borderId="17" xfId="48" applyFont="1" applyBorder="1" applyAlignment="1" applyProtection="1">
      <alignment horizontal="right" vertical="center"/>
      <protection/>
    </xf>
    <xf numFmtId="40" fontId="3" fillId="0" borderId="17" xfId="48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0" fontId="3" fillId="0" borderId="0" xfId="48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48" applyNumberFormat="1" applyFont="1" applyAlignment="1">
      <alignment horizontal="right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0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38" fontId="3" fillId="0" borderId="0" xfId="48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38" fontId="3" fillId="0" borderId="10" xfId="48" applyFont="1" applyBorder="1" applyAlignment="1" applyProtection="1">
      <alignment horizontal="right" vertical="center"/>
      <protection/>
    </xf>
    <xf numFmtId="38" fontId="3" fillId="0" borderId="11" xfId="48" applyFont="1" applyBorder="1" applyAlignment="1">
      <alignment horizontal="right" vertical="center"/>
    </xf>
    <xf numFmtId="40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38" fontId="3" fillId="0" borderId="0" xfId="48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33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63"/>
  <sheetViews>
    <sheetView tabSelected="1" zoomScale="75" zoomScaleNormal="75" zoomScaleSheetLayoutView="75" zoomScalePageLayoutView="0" workbookViewId="0" topLeftCell="A3">
      <selection activeCell="F68" sqref="F68"/>
    </sheetView>
  </sheetViews>
  <sheetFormatPr defaultColWidth="8.66015625" defaultRowHeight="18"/>
  <cols>
    <col min="1" max="1" width="2.58203125" style="7" customWidth="1"/>
    <col min="2" max="2" width="13.83203125" style="7" customWidth="1"/>
    <col min="3" max="3" width="0.6640625" style="7" customWidth="1"/>
    <col min="4" max="11" width="7.5" style="7" customWidth="1"/>
    <col min="12" max="15" width="6.5" style="7" customWidth="1"/>
    <col min="16" max="17" width="6.58203125" style="7" customWidth="1"/>
    <col min="18" max="18" width="6.41015625" style="7" customWidth="1"/>
    <col min="19" max="23" width="6.33203125" style="7" customWidth="1"/>
    <col min="24" max="16384" width="8.66015625" style="7" customWidth="1"/>
  </cols>
  <sheetData>
    <row r="1" spans="1:23" ht="18" customHeight="1" hidden="1">
      <c r="A1" s="2" t="s">
        <v>69</v>
      </c>
      <c r="W1" s="3" t="s">
        <v>70</v>
      </c>
    </row>
    <row r="2" ht="15" customHeight="1" hidden="1">
      <c r="W2" s="23"/>
    </row>
    <row r="3" spans="2:23" ht="15" customHeight="1">
      <c r="B3" s="53"/>
      <c r="C3" s="53"/>
      <c r="D3" s="53"/>
      <c r="E3" s="53"/>
      <c r="F3" s="53"/>
      <c r="G3" s="53"/>
      <c r="H3" s="53"/>
      <c r="I3" s="53"/>
      <c r="J3" s="53"/>
      <c r="K3" s="54" t="s">
        <v>58</v>
      </c>
      <c r="L3" s="55" t="s">
        <v>55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ht="15" customHeight="1"/>
    <row r="5" spans="1:12" ht="15" customHeight="1">
      <c r="A5" s="22" t="s">
        <v>22</v>
      </c>
      <c r="B5" s="40"/>
      <c r="C5" s="40"/>
      <c r="D5" s="40"/>
      <c r="E5" s="40"/>
      <c r="F5" s="40"/>
      <c r="G5" s="40"/>
      <c r="H5" s="40"/>
      <c r="I5" s="40"/>
      <c r="J5" s="40"/>
      <c r="L5" s="1"/>
    </row>
    <row r="6" spans="1:22" ht="3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"/>
      <c r="T6" s="1"/>
      <c r="U6" s="1"/>
      <c r="V6" s="1"/>
    </row>
    <row r="7" spans="3:23" ht="16.5" customHeight="1">
      <c r="C7" s="11"/>
      <c r="D7" s="58" t="s">
        <v>51</v>
      </c>
      <c r="E7" s="56"/>
      <c r="F7" s="56"/>
      <c r="G7" s="57"/>
      <c r="H7" s="58" t="s">
        <v>38</v>
      </c>
      <c r="I7" s="59"/>
      <c r="J7" s="59"/>
      <c r="K7" s="59"/>
      <c r="L7" s="56" t="s">
        <v>52</v>
      </c>
      <c r="M7" s="56"/>
      <c r="N7" s="56"/>
      <c r="O7" s="56"/>
      <c r="P7" s="56"/>
      <c r="Q7" s="57"/>
      <c r="R7" s="58" t="s">
        <v>36</v>
      </c>
      <c r="S7" s="59"/>
      <c r="T7" s="59"/>
      <c r="U7" s="59"/>
      <c r="V7" s="25"/>
      <c r="W7" s="25"/>
    </row>
    <row r="8" spans="1:23" ht="15" customHeight="1">
      <c r="A8" s="83" t="s">
        <v>39</v>
      </c>
      <c r="B8" s="103"/>
      <c r="C8" s="26"/>
      <c r="D8" s="71" t="s">
        <v>61</v>
      </c>
      <c r="E8" s="72"/>
      <c r="F8" s="71" t="s">
        <v>40</v>
      </c>
      <c r="G8" s="78"/>
      <c r="H8" s="71" t="s">
        <v>60</v>
      </c>
      <c r="I8" s="78"/>
      <c r="J8" s="71" t="s">
        <v>40</v>
      </c>
      <c r="K8" s="75"/>
      <c r="L8" s="64" t="s">
        <v>62</v>
      </c>
      <c r="M8" s="65"/>
      <c r="N8" s="64" t="s">
        <v>63</v>
      </c>
      <c r="O8" s="65"/>
      <c r="P8" s="64" t="s">
        <v>64</v>
      </c>
      <c r="Q8" s="65"/>
      <c r="R8" s="60" t="s">
        <v>65</v>
      </c>
      <c r="S8" s="68"/>
      <c r="T8" s="60" t="s">
        <v>66</v>
      </c>
      <c r="U8" s="61"/>
      <c r="V8" s="1"/>
      <c r="W8" s="1"/>
    </row>
    <row r="9" spans="1:23" ht="15" customHeight="1">
      <c r="A9" s="15"/>
      <c r="B9" s="15"/>
      <c r="C9" s="16"/>
      <c r="D9" s="73"/>
      <c r="E9" s="74"/>
      <c r="F9" s="79"/>
      <c r="G9" s="80"/>
      <c r="H9" s="79"/>
      <c r="I9" s="80"/>
      <c r="J9" s="76"/>
      <c r="K9" s="77"/>
      <c r="L9" s="66"/>
      <c r="M9" s="67"/>
      <c r="N9" s="66"/>
      <c r="O9" s="67"/>
      <c r="P9" s="66"/>
      <c r="Q9" s="67"/>
      <c r="R9" s="69"/>
      <c r="S9" s="70"/>
      <c r="T9" s="62"/>
      <c r="U9" s="63"/>
      <c r="V9" s="1"/>
      <c r="W9" s="1"/>
    </row>
    <row r="10" spans="1:23" ht="6.75" customHeight="1">
      <c r="A10" s="1"/>
      <c r="B10" s="1"/>
      <c r="C10" s="14"/>
      <c r="D10" s="27"/>
      <c r="E10" s="25"/>
      <c r="F10" s="25"/>
      <c r="G10" s="25"/>
      <c r="H10" s="25"/>
      <c r="I10" s="25"/>
      <c r="J10" s="25"/>
      <c r="K10" s="25"/>
      <c r="L10" s="52"/>
      <c r="M10" s="28"/>
      <c r="N10" s="28"/>
      <c r="O10" s="28"/>
      <c r="P10" s="28"/>
      <c r="Q10" s="28"/>
      <c r="R10" s="28"/>
      <c r="S10" s="1"/>
      <c r="T10" s="1"/>
      <c r="U10" s="1"/>
      <c r="V10" s="1"/>
      <c r="W10" s="1"/>
    </row>
    <row r="11" spans="1:23" ht="15" customHeight="1">
      <c r="A11" s="114" t="s">
        <v>41</v>
      </c>
      <c r="B11" s="82"/>
      <c r="C11" s="12"/>
      <c r="D11" s="18"/>
      <c r="E11" s="4">
        <f>E13+E15+E17+E23</f>
        <v>131250</v>
      </c>
      <c r="F11" s="4"/>
      <c r="G11" s="4">
        <f>G13+G15+G17+G23</f>
        <v>357828</v>
      </c>
      <c r="H11" s="4"/>
      <c r="I11" s="4">
        <f>I13+I15+I17+I23</f>
        <v>130237</v>
      </c>
      <c r="J11" s="4"/>
      <c r="K11" s="4">
        <f>K13+K15+K17+K23</f>
        <v>355539</v>
      </c>
      <c r="L11" s="24"/>
      <c r="M11" s="32">
        <v>2.73</v>
      </c>
      <c r="N11" s="32"/>
      <c r="O11" s="41">
        <v>94.2</v>
      </c>
      <c r="P11" s="41"/>
      <c r="Q11" s="1">
        <v>34.5</v>
      </c>
      <c r="R11" s="34"/>
      <c r="S11" s="4">
        <f>S13+S15+S17+S23</f>
        <v>1013</v>
      </c>
      <c r="T11" s="1"/>
      <c r="U11" s="4">
        <f>U13+U15+U17+U23</f>
        <v>2289</v>
      </c>
      <c r="V11" s="1"/>
      <c r="W11" s="1"/>
    </row>
    <row r="12" spans="1:23" ht="15" customHeight="1">
      <c r="A12" s="29"/>
      <c r="B12" s="21"/>
      <c r="C12" s="12"/>
      <c r="D12" s="18"/>
      <c r="E12" s="4"/>
      <c r="F12" s="4"/>
      <c r="G12" s="4"/>
      <c r="H12" s="4"/>
      <c r="I12" s="4"/>
      <c r="J12" s="4"/>
      <c r="K12" s="4"/>
      <c r="L12" s="24"/>
      <c r="M12" s="32"/>
      <c r="N12" s="32"/>
      <c r="O12" s="41"/>
      <c r="P12" s="41"/>
      <c r="Q12" s="1"/>
      <c r="R12" s="34"/>
      <c r="S12" s="1"/>
      <c r="T12" s="1"/>
      <c r="U12" s="1"/>
      <c r="V12" s="1"/>
      <c r="W12" s="1"/>
    </row>
    <row r="13" spans="2:23" ht="15" customHeight="1">
      <c r="B13" s="29" t="s">
        <v>0</v>
      </c>
      <c r="C13" s="30"/>
      <c r="D13" s="18"/>
      <c r="E13" s="4">
        <f>SUM(I13,S13)</f>
        <v>69667</v>
      </c>
      <c r="F13" s="4"/>
      <c r="G13" s="4">
        <f>SUM(K13,U13)</f>
        <v>215334</v>
      </c>
      <c r="H13" s="4"/>
      <c r="I13" s="4">
        <v>69042</v>
      </c>
      <c r="J13" s="4"/>
      <c r="K13" s="4">
        <v>213732</v>
      </c>
      <c r="L13" s="31"/>
      <c r="M13" s="32">
        <v>3.1</v>
      </c>
      <c r="N13" s="32"/>
      <c r="O13" s="33">
        <v>130.5</v>
      </c>
      <c r="P13" s="33"/>
      <c r="Q13" s="1">
        <v>42.1</v>
      </c>
      <c r="R13" s="34"/>
      <c r="S13" s="1">
        <v>625</v>
      </c>
      <c r="T13" s="1"/>
      <c r="U13" s="35">
        <v>1602</v>
      </c>
      <c r="V13" s="1"/>
      <c r="W13" s="1"/>
    </row>
    <row r="14" spans="2:23" ht="6.75" customHeight="1">
      <c r="B14" s="29"/>
      <c r="C14" s="30"/>
      <c r="D14" s="18"/>
      <c r="E14" s="4"/>
      <c r="F14" s="4"/>
      <c r="G14" s="4"/>
      <c r="H14" s="4"/>
      <c r="I14" s="4"/>
      <c r="J14" s="4"/>
      <c r="K14" s="4"/>
      <c r="L14" s="31"/>
      <c r="M14" s="32"/>
      <c r="N14" s="32"/>
      <c r="O14" s="33"/>
      <c r="P14" s="33"/>
      <c r="Q14" s="1"/>
      <c r="R14" s="34"/>
      <c r="S14" s="1"/>
      <c r="T14" s="1"/>
      <c r="U14" s="1"/>
      <c r="V14" s="1"/>
      <c r="W14" s="1"/>
    </row>
    <row r="15" spans="2:23" ht="15" customHeight="1">
      <c r="B15" s="29" t="s">
        <v>1</v>
      </c>
      <c r="C15" s="30"/>
      <c r="D15" s="18"/>
      <c r="E15" s="4">
        <f>SUM(I15,S15)</f>
        <v>7661</v>
      </c>
      <c r="F15" s="4"/>
      <c r="G15" s="4">
        <f>SUM(K15,U15)</f>
        <v>18437</v>
      </c>
      <c r="H15" s="4"/>
      <c r="I15" s="4">
        <v>7580</v>
      </c>
      <c r="J15" s="4"/>
      <c r="K15" s="4">
        <v>18254</v>
      </c>
      <c r="L15" s="1"/>
      <c r="M15" s="32">
        <v>2.41</v>
      </c>
      <c r="N15" s="32"/>
      <c r="O15" s="33">
        <v>58.2</v>
      </c>
      <c r="P15" s="33"/>
      <c r="Q15" s="1">
        <v>24.2</v>
      </c>
      <c r="R15" s="34"/>
      <c r="S15" s="1">
        <v>81</v>
      </c>
      <c r="T15" s="1"/>
      <c r="U15" s="1">
        <v>183</v>
      </c>
      <c r="V15" s="1"/>
      <c r="W15" s="1"/>
    </row>
    <row r="16" spans="2:23" ht="6.75" customHeight="1">
      <c r="B16" s="29"/>
      <c r="C16" s="30"/>
      <c r="D16" s="18"/>
      <c r="E16" s="4"/>
      <c r="F16" s="4"/>
      <c r="G16" s="4"/>
      <c r="H16" s="4"/>
      <c r="I16" s="4"/>
      <c r="J16" s="4"/>
      <c r="K16" s="4"/>
      <c r="L16" s="1"/>
      <c r="M16" s="32"/>
      <c r="N16" s="32"/>
      <c r="O16" s="33"/>
      <c r="P16" s="33"/>
      <c r="Q16" s="1"/>
      <c r="R16" s="34"/>
      <c r="S16" s="1"/>
      <c r="T16" s="1"/>
      <c r="U16" s="1"/>
      <c r="V16" s="1"/>
      <c r="W16" s="1"/>
    </row>
    <row r="17" spans="2:23" ht="15" customHeight="1">
      <c r="B17" s="29" t="s">
        <v>2</v>
      </c>
      <c r="C17" s="30"/>
      <c r="D17" s="18"/>
      <c r="E17" s="4">
        <f>SUM(I17,S17)</f>
        <v>53604</v>
      </c>
      <c r="F17" s="4"/>
      <c r="G17" s="4">
        <f>SUM(K17,U17)</f>
        <v>123264</v>
      </c>
      <c r="H17" s="4"/>
      <c r="I17" s="4">
        <f>SUM(I18:I21)</f>
        <v>53322</v>
      </c>
      <c r="J17" s="4"/>
      <c r="K17" s="4">
        <f>SUM(K18:K21)</f>
        <v>122815</v>
      </c>
      <c r="L17" s="1"/>
      <c r="M17" s="32">
        <v>2.3</v>
      </c>
      <c r="N17" s="32"/>
      <c r="O17" s="33">
        <v>52.6</v>
      </c>
      <c r="P17" s="33"/>
      <c r="Q17" s="1">
        <v>22.8</v>
      </c>
      <c r="R17" s="34"/>
      <c r="S17" s="4">
        <f>SUM(S18:S21)</f>
        <v>282</v>
      </c>
      <c r="T17" s="1"/>
      <c r="U17" s="4">
        <f>SUM(U18:U21)</f>
        <v>449</v>
      </c>
      <c r="V17" s="1"/>
      <c r="W17" s="1"/>
    </row>
    <row r="18" spans="1:23" ht="15" customHeight="1">
      <c r="A18" s="24"/>
      <c r="B18" s="36" t="s">
        <v>23</v>
      </c>
      <c r="C18" s="37"/>
      <c r="D18" s="18"/>
      <c r="E18" s="4">
        <f>SUM(I18,S18)</f>
        <v>26917</v>
      </c>
      <c r="F18" s="4"/>
      <c r="G18" s="4">
        <f>SUM(K18,U18)</f>
        <v>58217</v>
      </c>
      <c r="H18" s="4"/>
      <c r="I18" s="4">
        <v>26734</v>
      </c>
      <c r="J18" s="4"/>
      <c r="K18" s="4">
        <v>57944</v>
      </c>
      <c r="L18" s="1"/>
      <c r="M18" s="38">
        <v>2.17</v>
      </c>
      <c r="N18" s="38"/>
      <c r="O18" s="33">
        <v>48.3</v>
      </c>
      <c r="P18" s="33"/>
      <c r="Q18" s="1">
        <v>22.3</v>
      </c>
      <c r="R18" s="33"/>
      <c r="S18" s="1">
        <v>183</v>
      </c>
      <c r="T18" s="1"/>
      <c r="U18" s="1">
        <v>273</v>
      </c>
      <c r="V18" s="1"/>
      <c r="W18" s="1"/>
    </row>
    <row r="19" spans="1:23" ht="15" customHeight="1">
      <c r="A19" s="24"/>
      <c r="B19" s="36" t="s">
        <v>24</v>
      </c>
      <c r="C19" s="37"/>
      <c r="D19" s="18"/>
      <c r="E19" s="4">
        <f>SUM(I19,S19)</f>
        <v>23037</v>
      </c>
      <c r="F19" s="4"/>
      <c r="G19" s="4">
        <f>SUM(K19,U19)</f>
        <v>56028</v>
      </c>
      <c r="H19" s="4"/>
      <c r="I19" s="4">
        <v>22959</v>
      </c>
      <c r="J19" s="4"/>
      <c r="K19" s="4">
        <v>55889</v>
      </c>
      <c r="L19" s="1"/>
      <c r="M19" s="38">
        <v>2.43</v>
      </c>
      <c r="N19" s="38"/>
      <c r="O19" s="33">
        <v>55.6</v>
      </c>
      <c r="P19" s="33"/>
      <c r="Q19" s="1">
        <v>22.8</v>
      </c>
      <c r="R19" s="33"/>
      <c r="S19" s="1">
        <v>78</v>
      </c>
      <c r="T19" s="1"/>
      <c r="U19" s="1">
        <v>139</v>
      </c>
      <c r="V19" s="1"/>
      <c r="W19" s="1"/>
    </row>
    <row r="20" spans="1:23" ht="15" customHeight="1">
      <c r="A20" s="24"/>
      <c r="B20" s="36" t="s">
        <v>26</v>
      </c>
      <c r="C20" s="37"/>
      <c r="D20" s="18"/>
      <c r="E20" s="4">
        <f>SUM(I20,S20)</f>
        <v>3530</v>
      </c>
      <c r="F20" s="4"/>
      <c r="G20" s="4">
        <f>SUM(K20,U20)</f>
        <v>8706</v>
      </c>
      <c r="H20" s="4"/>
      <c r="I20" s="4">
        <v>3509</v>
      </c>
      <c r="J20" s="4"/>
      <c r="K20" s="4">
        <v>8669</v>
      </c>
      <c r="L20" s="1"/>
      <c r="M20" s="38">
        <v>2.47</v>
      </c>
      <c r="N20" s="38"/>
      <c r="O20" s="33">
        <v>64.9</v>
      </c>
      <c r="P20" s="33"/>
      <c r="Q20" s="1">
        <v>26.3</v>
      </c>
      <c r="R20" s="33"/>
      <c r="S20" s="1">
        <v>21</v>
      </c>
      <c r="T20" s="1"/>
      <c r="U20" s="1">
        <v>37</v>
      </c>
      <c r="V20" s="1"/>
      <c r="W20" s="1"/>
    </row>
    <row r="21" spans="1:23" ht="15" customHeight="1">
      <c r="A21" s="24"/>
      <c r="B21" s="36" t="s">
        <v>25</v>
      </c>
      <c r="C21" s="37"/>
      <c r="D21" s="18"/>
      <c r="E21" s="4">
        <f>SUM(I21,S21)</f>
        <v>120</v>
      </c>
      <c r="F21" s="4"/>
      <c r="G21" s="4">
        <f>SUM(K21,U21)</f>
        <v>313</v>
      </c>
      <c r="H21" s="4"/>
      <c r="I21" s="4">
        <v>120</v>
      </c>
      <c r="J21" s="4"/>
      <c r="K21" s="4">
        <v>313</v>
      </c>
      <c r="L21" s="1"/>
      <c r="M21" s="38">
        <v>2.61</v>
      </c>
      <c r="N21" s="38"/>
      <c r="O21" s="33">
        <v>71.2</v>
      </c>
      <c r="P21" s="33"/>
      <c r="Q21" s="1">
        <v>27.3</v>
      </c>
      <c r="R21" s="33"/>
      <c r="S21" s="8">
        <v>0</v>
      </c>
      <c r="T21" s="1"/>
      <c r="U21" s="8">
        <v>0</v>
      </c>
      <c r="V21" s="1"/>
      <c r="W21" s="1"/>
    </row>
    <row r="22" spans="1:23" ht="6.75" customHeight="1">
      <c r="A22" s="24"/>
      <c r="B22" s="36"/>
      <c r="C22" s="37"/>
      <c r="D22" s="18"/>
      <c r="E22" s="4"/>
      <c r="F22" s="4"/>
      <c r="G22" s="4"/>
      <c r="H22" s="4"/>
      <c r="I22" s="4"/>
      <c r="J22" s="4"/>
      <c r="K22" s="4"/>
      <c r="L22" s="1"/>
      <c r="M22" s="38"/>
      <c r="N22" s="38"/>
      <c r="O22" s="33"/>
      <c r="P22" s="33"/>
      <c r="Q22" s="1"/>
      <c r="R22" s="33"/>
      <c r="S22" s="1"/>
      <c r="T22" s="1"/>
      <c r="U22" s="1"/>
      <c r="V22" s="1"/>
      <c r="W22" s="1"/>
    </row>
    <row r="23" spans="1:23" ht="15" customHeight="1">
      <c r="A23" s="31"/>
      <c r="B23" s="42" t="s">
        <v>3</v>
      </c>
      <c r="C23" s="30"/>
      <c r="D23" s="18"/>
      <c r="E23" s="4">
        <f>SUM(I23,S23)</f>
        <v>318</v>
      </c>
      <c r="F23" s="43"/>
      <c r="G23" s="4">
        <f>SUM(K23,U23)</f>
        <v>793</v>
      </c>
      <c r="H23" s="43"/>
      <c r="I23" s="43">
        <v>293</v>
      </c>
      <c r="J23" s="43"/>
      <c r="K23" s="43">
        <v>738</v>
      </c>
      <c r="L23" s="1"/>
      <c r="M23" s="38">
        <v>2.49</v>
      </c>
      <c r="N23" s="38"/>
      <c r="O23" s="33">
        <v>78.3</v>
      </c>
      <c r="P23" s="33"/>
      <c r="Q23" s="1">
        <v>31.1</v>
      </c>
      <c r="R23" s="33"/>
      <c r="S23" s="1">
        <v>25</v>
      </c>
      <c r="T23" s="1"/>
      <c r="U23" s="1">
        <v>55</v>
      </c>
      <c r="V23" s="1"/>
      <c r="W23" s="1"/>
    </row>
    <row r="24" spans="1:24" ht="6.75" customHeight="1" thickBot="1">
      <c r="A24" s="44"/>
      <c r="B24" s="45"/>
      <c r="C24" s="46"/>
      <c r="D24" s="47"/>
      <c r="E24" s="48"/>
      <c r="F24" s="48"/>
      <c r="G24" s="48"/>
      <c r="H24" s="48"/>
      <c r="I24" s="48"/>
      <c r="J24" s="48"/>
      <c r="K24" s="48"/>
      <c r="L24" s="10"/>
      <c r="M24" s="10"/>
      <c r="N24" s="49"/>
      <c r="O24" s="10"/>
      <c r="P24" s="49"/>
      <c r="Q24" s="49"/>
      <c r="R24" s="49"/>
      <c r="S24" s="49"/>
      <c r="T24" s="10"/>
      <c r="U24" s="50"/>
      <c r="V24" s="33"/>
      <c r="W24" s="33"/>
      <c r="X24" s="33"/>
    </row>
    <row r="25" spans="1:23" ht="15" customHeight="1">
      <c r="A25" s="115" t="s">
        <v>57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"/>
      <c r="S25" s="1"/>
      <c r="T25" s="1"/>
      <c r="U25" s="1"/>
      <c r="V25" s="1"/>
      <c r="W25" s="1"/>
    </row>
    <row r="26" ht="15" customHeight="1">
      <c r="A26" s="1" t="s">
        <v>54</v>
      </c>
    </row>
    <row r="27" ht="15" customHeight="1"/>
    <row r="28" ht="15" customHeight="1" hidden="1"/>
    <row r="29" ht="15" customHeight="1" hidden="1"/>
    <row r="30" spans="2:23" ht="15" customHeight="1" hidden="1">
      <c r="B30" s="53"/>
      <c r="C30" s="53"/>
      <c r="D30" s="53"/>
      <c r="E30" s="53"/>
      <c r="F30" s="53"/>
      <c r="G30" s="53"/>
      <c r="H30" s="53"/>
      <c r="I30" s="53"/>
      <c r="J30" s="53"/>
      <c r="K30" s="54" t="s">
        <v>59</v>
      </c>
      <c r="L30" s="55" t="s">
        <v>56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ht="15" customHeight="1" hidden="1"/>
    <row r="32" spans="1:24" ht="15" customHeight="1" hidden="1">
      <c r="A32" s="1" t="s">
        <v>53</v>
      </c>
      <c r="X32" s="1"/>
    </row>
    <row r="33" spans="1:24" ht="3" customHeight="1" hidden="1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X33" s="1"/>
    </row>
    <row r="34" spans="3:24" ht="16.5" customHeight="1" hidden="1">
      <c r="C34" s="11"/>
      <c r="D34" s="110" t="s">
        <v>4</v>
      </c>
      <c r="E34" s="58" t="s">
        <v>6</v>
      </c>
      <c r="F34" s="56"/>
      <c r="G34" s="56"/>
      <c r="H34" s="56"/>
      <c r="I34" s="56"/>
      <c r="J34" s="56"/>
      <c r="K34" s="56"/>
      <c r="L34" s="56" t="s">
        <v>7</v>
      </c>
      <c r="M34" s="59"/>
      <c r="N34" s="59"/>
      <c r="O34" s="59"/>
      <c r="P34" s="59"/>
      <c r="Q34" s="59"/>
      <c r="R34" s="59"/>
      <c r="S34" s="59"/>
      <c r="T34" s="59"/>
      <c r="U34" s="99"/>
      <c r="V34" s="96" t="s">
        <v>8</v>
      </c>
      <c r="W34" s="86" t="s">
        <v>9</v>
      </c>
      <c r="X34" s="1"/>
    </row>
    <row r="35" spans="1:24" ht="16.5" customHeight="1" hidden="1">
      <c r="A35" s="81" t="s">
        <v>37</v>
      </c>
      <c r="B35" s="82"/>
      <c r="C35" s="12"/>
      <c r="D35" s="111"/>
      <c r="E35" s="107" t="s">
        <v>4</v>
      </c>
      <c r="F35" s="113" t="s">
        <v>10</v>
      </c>
      <c r="G35" s="94"/>
      <c r="H35" s="94"/>
      <c r="I35" s="94"/>
      <c r="J35" s="95"/>
      <c r="K35" s="13" t="s">
        <v>11</v>
      </c>
      <c r="L35" s="94" t="s">
        <v>12</v>
      </c>
      <c r="M35" s="94"/>
      <c r="N35" s="94"/>
      <c r="O35" s="94"/>
      <c r="P35" s="94"/>
      <c r="Q35" s="94"/>
      <c r="R35" s="94"/>
      <c r="S35" s="94"/>
      <c r="T35" s="94"/>
      <c r="U35" s="95"/>
      <c r="V35" s="97"/>
      <c r="W35" s="87"/>
      <c r="X35" s="1"/>
    </row>
    <row r="36" spans="3:24" ht="15" customHeight="1" hidden="1">
      <c r="C36" s="14"/>
      <c r="D36" s="111"/>
      <c r="E36" s="108"/>
      <c r="F36" s="107" t="s">
        <v>5</v>
      </c>
      <c r="G36" s="104" t="s">
        <v>67</v>
      </c>
      <c r="H36" s="104" t="s">
        <v>68</v>
      </c>
      <c r="I36" s="104" t="s">
        <v>16</v>
      </c>
      <c r="J36" s="104" t="s">
        <v>17</v>
      </c>
      <c r="K36" s="107" t="s">
        <v>13</v>
      </c>
      <c r="L36" s="100" t="s">
        <v>18</v>
      </c>
      <c r="M36" s="88" t="s">
        <v>27</v>
      </c>
      <c r="N36" s="88" t="s">
        <v>28</v>
      </c>
      <c r="O36" s="88" t="s">
        <v>29</v>
      </c>
      <c r="P36" s="88" t="s">
        <v>20</v>
      </c>
      <c r="Q36" s="88" t="s">
        <v>30</v>
      </c>
      <c r="R36" s="88" t="s">
        <v>31</v>
      </c>
      <c r="S36" s="88" t="s">
        <v>32</v>
      </c>
      <c r="T36" s="91" t="s">
        <v>19</v>
      </c>
      <c r="U36" s="88" t="s">
        <v>21</v>
      </c>
      <c r="V36" s="97"/>
      <c r="W36" s="87"/>
      <c r="X36" s="1"/>
    </row>
    <row r="37" spans="1:24" ht="15" customHeight="1" hidden="1">
      <c r="A37" s="81" t="s">
        <v>14</v>
      </c>
      <c r="B37" s="82"/>
      <c r="C37" s="12"/>
      <c r="D37" s="111"/>
      <c r="E37" s="108"/>
      <c r="F37" s="108"/>
      <c r="G37" s="105"/>
      <c r="H37" s="105"/>
      <c r="I37" s="105"/>
      <c r="J37" s="105"/>
      <c r="K37" s="108"/>
      <c r="L37" s="101"/>
      <c r="M37" s="89"/>
      <c r="N37" s="89"/>
      <c r="O37" s="89"/>
      <c r="P37" s="89"/>
      <c r="Q37" s="89"/>
      <c r="R37" s="89"/>
      <c r="S37" s="89"/>
      <c r="T37" s="92"/>
      <c r="U37" s="89"/>
      <c r="V37" s="97"/>
      <c r="W37" s="87"/>
      <c r="X37" s="1"/>
    </row>
    <row r="38" spans="3:24" ht="15" customHeight="1" hidden="1">
      <c r="C38" s="14"/>
      <c r="D38" s="111"/>
      <c r="E38" s="108"/>
      <c r="F38" s="108"/>
      <c r="G38" s="105"/>
      <c r="H38" s="105"/>
      <c r="I38" s="105"/>
      <c r="J38" s="105"/>
      <c r="K38" s="108"/>
      <c r="L38" s="101"/>
      <c r="M38" s="89"/>
      <c r="N38" s="89"/>
      <c r="O38" s="89"/>
      <c r="P38" s="89"/>
      <c r="Q38" s="89"/>
      <c r="R38" s="89"/>
      <c r="S38" s="89"/>
      <c r="T38" s="92"/>
      <c r="U38" s="89"/>
      <c r="V38" s="97"/>
      <c r="W38" s="87"/>
      <c r="X38" s="1"/>
    </row>
    <row r="39" spans="1:24" ht="15" customHeight="1" hidden="1">
      <c r="A39" s="81" t="s">
        <v>15</v>
      </c>
      <c r="B39" s="82"/>
      <c r="C39" s="12"/>
      <c r="D39" s="111"/>
      <c r="E39" s="108"/>
      <c r="F39" s="108"/>
      <c r="G39" s="105"/>
      <c r="H39" s="105"/>
      <c r="I39" s="105"/>
      <c r="J39" s="105"/>
      <c r="K39" s="108"/>
      <c r="L39" s="101"/>
      <c r="M39" s="89"/>
      <c r="N39" s="89"/>
      <c r="O39" s="89"/>
      <c r="P39" s="89"/>
      <c r="Q39" s="89"/>
      <c r="R39" s="89"/>
      <c r="S39" s="89"/>
      <c r="T39" s="92"/>
      <c r="U39" s="89"/>
      <c r="V39" s="97"/>
      <c r="W39" s="87"/>
      <c r="X39" s="1"/>
    </row>
    <row r="40" spans="1:24" ht="15" customHeight="1" hidden="1">
      <c r="A40" s="15"/>
      <c r="B40" s="15"/>
      <c r="C40" s="16"/>
      <c r="D40" s="112"/>
      <c r="E40" s="109"/>
      <c r="F40" s="109"/>
      <c r="G40" s="106"/>
      <c r="H40" s="106"/>
      <c r="I40" s="106"/>
      <c r="J40" s="106"/>
      <c r="K40" s="109"/>
      <c r="L40" s="102"/>
      <c r="M40" s="90"/>
      <c r="N40" s="90"/>
      <c r="O40" s="90"/>
      <c r="P40" s="90"/>
      <c r="Q40" s="90"/>
      <c r="R40" s="90"/>
      <c r="S40" s="90"/>
      <c r="T40" s="93"/>
      <c r="U40" s="90"/>
      <c r="V40" s="98"/>
      <c r="W40" s="69"/>
      <c r="X40" s="1"/>
    </row>
    <row r="41" spans="1:24" ht="6.75" customHeight="1" hidden="1">
      <c r="A41" s="1"/>
      <c r="B41" s="1"/>
      <c r="C41" s="14"/>
      <c r="D41" s="27"/>
      <c r="E41" s="25"/>
      <c r="F41" s="25"/>
      <c r="G41" s="28"/>
      <c r="H41" s="28"/>
      <c r="I41" s="28"/>
      <c r="J41" s="28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"/>
    </row>
    <row r="42" spans="1:24" ht="15" customHeight="1" hidden="1">
      <c r="A42" s="81" t="s">
        <v>42</v>
      </c>
      <c r="B42" s="82"/>
      <c r="C42" s="12"/>
      <c r="D42" s="18">
        <f>E42+'3-7'!V42+'3-7'!W42</f>
        <v>133142</v>
      </c>
      <c r="E42" s="4">
        <f>F42+K42</f>
        <v>101792</v>
      </c>
      <c r="F42" s="4">
        <f>G42+H42+I42+J42</f>
        <v>87942</v>
      </c>
      <c r="G42" s="4">
        <v>27452</v>
      </c>
      <c r="H42" s="4">
        <v>50296</v>
      </c>
      <c r="I42" s="4">
        <v>1300</v>
      </c>
      <c r="J42" s="4">
        <v>8894</v>
      </c>
      <c r="K42" s="4">
        <f>'3-7'!L42+'3-7'!M42+'3-7'!N42+'3-7'!O42+'3-7'!P42+'3-7'!Q42+'3-7'!R42+'3-7'!S42+'3-7'!T42+'3-7'!U42</f>
        <v>13850</v>
      </c>
      <c r="L42" s="5">
        <v>394</v>
      </c>
      <c r="M42" s="4">
        <v>1662</v>
      </c>
      <c r="N42" s="4">
        <v>2590</v>
      </c>
      <c r="O42" s="4">
        <v>5180</v>
      </c>
      <c r="P42" s="4">
        <v>307</v>
      </c>
      <c r="Q42" s="4">
        <v>847</v>
      </c>
      <c r="R42" s="4">
        <v>189</v>
      </c>
      <c r="S42" s="4">
        <v>647</v>
      </c>
      <c r="T42" s="4">
        <v>746</v>
      </c>
      <c r="U42" s="4">
        <v>1288</v>
      </c>
      <c r="V42" s="4">
        <v>364</v>
      </c>
      <c r="W42" s="4">
        <v>30986</v>
      </c>
      <c r="X42" s="43"/>
    </row>
    <row r="43" spans="1:24" ht="15" customHeight="1" hidden="1">
      <c r="A43" s="81" t="s">
        <v>43</v>
      </c>
      <c r="B43" s="82"/>
      <c r="C43" s="12"/>
      <c r="D43" s="18">
        <f>E43+'3-7'!V43+'3-7'!W43</f>
        <v>360219</v>
      </c>
      <c r="E43" s="4">
        <f>F43+K43</f>
        <v>328497</v>
      </c>
      <c r="F43" s="4">
        <f>G43+H43+I43+J43</f>
        <v>265643</v>
      </c>
      <c r="G43" s="4">
        <v>54936</v>
      </c>
      <c r="H43" s="4">
        <v>185881</v>
      </c>
      <c r="I43" s="4">
        <v>3073</v>
      </c>
      <c r="J43" s="4">
        <v>21753</v>
      </c>
      <c r="K43" s="4">
        <f>'3-7'!L43+'3-7'!M43+'3-7'!N43+'3-7'!O43+'3-7'!P43+'3-7'!Q43+'3-7'!R43+'3-7'!S43+'3-7'!T43+'3-7'!U43</f>
        <v>62854</v>
      </c>
      <c r="L43" s="5">
        <v>1576</v>
      </c>
      <c r="M43" s="4">
        <v>4988</v>
      </c>
      <c r="N43" s="4">
        <v>15544</v>
      </c>
      <c r="O43" s="4">
        <v>24734</v>
      </c>
      <c r="P43" s="4">
        <v>987</v>
      </c>
      <c r="Q43" s="4">
        <v>3960</v>
      </c>
      <c r="R43" s="4">
        <v>942</v>
      </c>
      <c r="S43" s="4">
        <v>4266</v>
      </c>
      <c r="T43" s="4">
        <v>1554</v>
      </c>
      <c r="U43" s="4">
        <v>4303</v>
      </c>
      <c r="V43" s="4">
        <v>736</v>
      </c>
      <c r="W43" s="4">
        <v>30986</v>
      </c>
      <c r="X43" s="4"/>
    </row>
    <row r="44" spans="1:24" ht="15" customHeight="1" hidden="1">
      <c r="A44" s="81" t="s">
        <v>44</v>
      </c>
      <c r="B44" s="82"/>
      <c r="C44" s="12"/>
      <c r="D44" s="18">
        <f>E44+'3-7'!V44+'3-7'!W44</f>
        <v>359607</v>
      </c>
      <c r="E44" s="4">
        <f>F44+K44</f>
        <v>328257</v>
      </c>
      <c r="F44" s="4">
        <f>G44+H44+I44+J44</f>
        <v>265460</v>
      </c>
      <c r="G44" s="4">
        <v>54904</v>
      </c>
      <c r="H44" s="4">
        <v>185819</v>
      </c>
      <c r="I44" s="4">
        <v>3048</v>
      </c>
      <c r="J44" s="4">
        <v>21689</v>
      </c>
      <c r="K44" s="4">
        <f>'3-7'!L44+'3-7'!M44+'3-7'!N44+'3-7'!O44+'3-7'!P44+'3-7'!Q44+'3-7'!R44+'3-7'!S44+'3-7'!T44+'3-7'!U44</f>
        <v>62797</v>
      </c>
      <c r="L44" s="5">
        <v>1576</v>
      </c>
      <c r="M44" s="4">
        <v>4986</v>
      </c>
      <c r="N44" s="4">
        <v>15541</v>
      </c>
      <c r="O44" s="4">
        <v>24724</v>
      </c>
      <c r="P44" s="4">
        <v>984</v>
      </c>
      <c r="Q44" s="4">
        <v>3957</v>
      </c>
      <c r="R44" s="4">
        <v>938</v>
      </c>
      <c r="S44" s="4">
        <v>4260</v>
      </c>
      <c r="T44" s="4">
        <v>1547</v>
      </c>
      <c r="U44" s="4">
        <v>4284</v>
      </c>
      <c r="V44" s="4">
        <v>364</v>
      </c>
      <c r="W44" s="4">
        <v>30986</v>
      </c>
      <c r="X44" s="4"/>
    </row>
    <row r="45" spans="1:24" ht="15" customHeight="1" hidden="1">
      <c r="A45" s="81" t="s">
        <v>45</v>
      </c>
      <c r="B45" s="82"/>
      <c r="C45" s="12"/>
      <c r="D45" s="19">
        <f>D44/D42</f>
        <v>2.7009283321566446</v>
      </c>
      <c r="E45" s="6">
        <f aca="true" t="shared" si="0" ref="E45:K45">E44/E42</f>
        <v>3.224781908204967</v>
      </c>
      <c r="F45" s="6">
        <f t="shared" si="0"/>
        <v>3.0185804280093698</v>
      </c>
      <c r="G45" s="6">
        <f t="shared" si="0"/>
        <v>2</v>
      </c>
      <c r="H45" s="6">
        <f t="shared" si="0"/>
        <v>3.6945085096230317</v>
      </c>
      <c r="I45" s="6">
        <f t="shared" si="0"/>
        <v>2.3446153846153845</v>
      </c>
      <c r="J45" s="6">
        <f t="shared" si="0"/>
        <v>2.43861029907803</v>
      </c>
      <c r="K45" s="6">
        <f t="shared" si="0"/>
        <v>4.534079422382671</v>
      </c>
      <c r="L45" s="6">
        <f aca="true" t="shared" si="1" ref="L45:W45">L44/L42</f>
        <v>4</v>
      </c>
      <c r="M45" s="6">
        <f t="shared" si="1"/>
        <v>3</v>
      </c>
      <c r="N45" s="6">
        <f t="shared" si="1"/>
        <v>6.0003861003861</v>
      </c>
      <c r="O45" s="6">
        <f t="shared" si="1"/>
        <v>4.772972972972973</v>
      </c>
      <c r="P45" s="6">
        <f t="shared" si="1"/>
        <v>3.205211726384365</v>
      </c>
      <c r="Q45" s="6">
        <f t="shared" si="1"/>
        <v>4.671782762691854</v>
      </c>
      <c r="R45" s="6">
        <f t="shared" si="1"/>
        <v>4.962962962962963</v>
      </c>
      <c r="S45" s="6">
        <f t="shared" si="1"/>
        <v>6.584234930448223</v>
      </c>
      <c r="T45" s="6">
        <f t="shared" si="1"/>
        <v>2.0737265415549597</v>
      </c>
      <c r="U45" s="6">
        <f t="shared" si="1"/>
        <v>3.3260869565217392</v>
      </c>
      <c r="V45" s="6">
        <f t="shared" si="1"/>
        <v>1</v>
      </c>
      <c r="W45" s="6">
        <f t="shared" si="1"/>
        <v>1</v>
      </c>
      <c r="X45" s="4"/>
    </row>
    <row r="46" spans="3:4" ht="15" customHeight="1" hidden="1">
      <c r="C46" s="14"/>
      <c r="D46" s="20"/>
    </row>
    <row r="47" spans="1:24" ht="15" customHeight="1" hidden="1">
      <c r="A47" s="84" t="s">
        <v>33</v>
      </c>
      <c r="B47" s="84"/>
      <c r="C47" s="12"/>
      <c r="D47" s="18"/>
      <c r="E47" s="4"/>
      <c r="F47" s="4"/>
      <c r="G47" s="8"/>
      <c r="H47" s="4"/>
      <c r="I47" s="4"/>
      <c r="J47" s="4"/>
      <c r="K47" s="4"/>
      <c r="L47" s="8"/>
      <c r="M47" s="8"/>
      <c r="N47" s="4"/>
      <c r="O47" s="4"/>
      <c r="P47" s="4"/>
      <c r="Q47" s="4"/>
      <c r="R47" s="4"/>
      <c r="S47" s="4"/>
      <c r="T47" s="8"/>
      <c r="U47" s="4"/>
      <c r="V47" s="8"/>
      <c r="W47" s="8"/>
      <c r="X47" s="4"/>
    </row>
    <row r="48" spans="1:24" ht="15" customHeight="1" hidden="1">
      <c r="A48" s="17"/>
      <c r="B48" s="17" t="s">
        <v>46</v>
      </c>
      <c r="C48" s="12"/>
      <c r="D48" s="18">
        <f>E48+'3-7'!V48+'3-7'!W48</f>
        <v>15393</v>
      </c>
      <c r="E48" s="4">
        <f>F48+K48</f>
        <v>15393</v>
      </c>
      <c r="F48" s="4">
        <f>G48+H48+I48+J48</f>
        <v>13542</v>
      </c>
      <c r="G48" s="8">
        <v>0</v>
      </c>
      <c r="H48" s="4">
        <v>12981</v>
      </c>
      <c r="I48" s="4">
        <v>23</v>
      </c>
      <c r="J48" s="4">
        <v>538</v>
      </c>
      <c r="K48" s="4">
        <f>SUM(L48:U48)</f>
        <v>1851</v>
      </c>
      <c r="L48" s="8">
        <v>0</v>
      </c>
      <c r="M48" s="8">
        <v>0</v>
      </c>
      <c r="N48" s="4">
        <v>593</v>
      </c>
      <c r="O48" s="4">
        <v>558</v>
      </c>
      <c r="P48" s="4">
        <v>17</v>
      </c>
      <c r="Q48" s="4">
        <v>209</v>
      </c>
      <c r="R48" s="4">
        <v>15</v>
      </c>
      <c r="S48" s="4">
        <v>332</v>
      </c>
      <c r="T48" s="8">
        <v>0</v>
      </c>
      <c r="U48" s="4">
        <v>127</v>
      </c>
      <c r="V48" s="8">
        <v>0</v>
      </c>
      <c r="W48" s="8">
        <v>0</v>
      </c>
      <c r="X48" s="4"/>
    </row>
    <row r="49" spans="1:24" ht="15" customHeight="1" hidden="1">
      <c r="A49" s="17"/>
      <c r="B49" s="17" t="s">
        <v>47</v>
      </c>
      <c r="C49" s="12"/>
      <c r="D49" s="18">
        <f>E49+'3-7'!V49+'3-7'!W49</f>
        <v>60202</v>
      </c>
      <c r="E49" s="4">
        <f>F49+K49</f>
        <v>60202</v>
      </c>
      <c r="F49" s="4">
        <f>G49+H49+I49+J49</f>
        <v>49990</v>
      </c>
      <c r="G49" s="8">
        <v>0</v>
      </c>
      <c r="H49" s="4">
        <v>48455</v>
      </c>
      <c r="I49" s="4">
        <v>64</v>
      </c>
      <c r="J49" s="4">
        <v>1471</v>
      </c>
      <c r="K49" s="4">
        <f>'3-7'!L49+'3-7'!M49+'3-7'!N49+'3-7'!O49+'3-7'!P49+'3-7'!Q49+'3-7'!R49+'3-7'!S49+'3-7'!T49+'3-7'!U49</f>
        <v>10212</v>
      </c>
      <c r="L49" s="8">
        <v>0</v>
      </c>
      <c r="M49" s="8">
        <v>0</v>
      </c>
      <c r="N49" s="4">
        <v>3578</v>
      </c>
      <c r="O49" s="4">
        <v>2709</v>
      </c>
      <c r="P49" s="4">
        <v>69</v>
      </c>
      <c r="Q49" s="4">
        <v>1014</v>
      </c>
      <c r="R49" s="4">
        <v>110</v>
      </c>
      <c r="S49" s="4">
        <v>2236</v>
      </c>
      <c r="T49" s="8">
        <v>0</v>
      </c>
      <c r="U49" s="4">
        <v>496</v>
      </c>
      <c r="V49" s="8">
        <v>0</v>
      </c>
      <c r="W49" s="8">
        <v>0</v>
      </c>
      <c r="X49" s="4"/>
    </row>
    <row r="50" spans="1:24" ht="15" customHeight="1" hidden="1">
      <c r="A50" s="17"/>
      <c r="B50" s="17" t="s">
        <v>48</v>
      </c>
      <c r="C50" s="12"/>
      <c r="D50" s="18">
        <f>E50+'3-7'!V50+'3-7'!W50</f>
        <v>20117</v>
      </c>
      <c r="E50" s="4">
        <f>F50+K50</f>
        <v>20117</v>
      </c>
      <c r="F50" s="4">
        <f>G50+H50+I50+J50</f>
        <v>17725</v>
      </c>
      <c r="G50" s="8">
        <v>0</v>
      </c>
      <c r="H50" s="4">
        <v>17049</v>
      </c>
      <c r="I50" s="4">
        <v>27</v>
      </c>
      <c r="J50" s="4">
        <v>649</v>
      </c>
      <c r="K50" s="4">
        <f>'3-7'!L50+'3-7'!M50+'3-7'!N50+'3-7'!O50+'3-7'!P50+'3-7'!Q50+'3-7'!R50+'3-7'!S50+'3-7'!T50+'3-7'!U50</f>
        <v>2392</v>
      </c>
      <c r="L50" s="8">
        <v>0</v>
      </c>
      <c r="M50" s="8">
        <v>0</v>
      </c>
      <c r="N50" s="4">
        <v>811</v>
      </c>
      <c r="O50" s="4">
        <v>710</v>
      </c>
      <c r="P50" s="4">
        <v>22</v>
      </c>
      <c r="Q50" s="4">
        <v>241</v>
      </c>
      <c r="R50" s="4">
        <v>22</v>
      </c>
      <c r="S50" s="4">
        <v>437</v>
      </c>
      <c r="T50" s="8">
        <v>0</v>
      </c>
      <c r="U50" s="4">
        <v>149</v>
      </c>
      <c r="V50" s="8">
        <v>0</v>
      </c>
      <c r="W50" s="8">
        <v>0</v>
      </c>
      <c r="X50" s="4"/>
    </row>
    <row r="51" spans="3:4" ht="15" customHeight="1" hidden="1">
      <c r="C51" s="14"/>
      <c r="D51" s="20"/>
    </row>
    <row r="52" spans="1:24" ht="15" customHeight="1" hidden="1">
      <c r="A52" s="84" t="s">
        <v>34</v>
      </c>
      <c r="B52" s="85"/>
      <c r="C52" s="12"/>
      <c r="D52" s="1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8"/>
      <c r="W52" s="4"/>
      <c r="X52" s="4"/>
    </row>
    <row r="53" spans="1:24" ht="15" customHeight="1" hidden="1">
      <c r="A53" s="17"/>
      <c r="B53" s="17" t="s">
        <v>46</v>
      </c>
      <c r="C53" s="12"/>
      <c r="D53" s="18">
        <f>E53+'3-7'!V53+'3-7'!W53</f>
        <v>38953</v>
      </c>
      <c r="E53" s="4">
        <f>F53+K53</f>
        <v>38925</v>
      </c>
      <c r="F53" s="4">
        <f>G53+H53+I53+J53</f>
        <v>32501</v>
      </c>
      <c r="G53" s="4">
        <v>1</v>
      </c>
      <c r="H53" s="4">
        <v>29561</v>
      </c>
      <c r="I53" s="4">
        <v>267</v>
      </c>
      <c r="J53" s="4">
        <v>2672</v>
      </c>
      <c r="K53" s="4">
        <f>SUM(L53:U53)</f>
        <v>6424</v>
      </c>
      <c r="L53" s="4">
        <v>1</v>
      </c>
      <c r="M53" s="8">
        <v>0</v>
      </c>
      <c r="N53" s="4">
        <v>1983</v>
      </c>
      <c r="O53" s="4">
        <v>2620</v>
      </c>
      <c r="P53" s="4">
        <v>77</v>
      </c>
      <c r="Q53" s="4">
        <v>594</v>
      </c>
      <c r="R53" s="4">
        <v>25</v>
      </c>
      <c r="S53" s="4">
        <v>568</v>
      </c>
      <c r="T53" s="4">
        <v>22</v>
      </c>
      <c r="U53" s="4">
        <v>534</v>
      </c>
      <c r="V53" s="8">
        <v>0</v>
      </c>
      <c r="W53" s="4">
        <v>28</v>
      </c>
      <c r="X53" s="4"/>
    </row>
    <row r="54" spans="1:24" ht="15" customHeight="1" hidden="1">
      <c r="A54" s="17"/>
      <c r="B54" s="17" t="s">
        <v>47</v>
      </c>
      <c r="C54" s="12"/>
      <c r="D54" s="18">
        <f>E54+'3-7'!V54+'3-7'!W54</f>
        <v>157778</v>
      </c>
      <c r="E54" s="4">
        <f>F54+K54</f>
        <v>157750</v>
      </c>
      <c r="F54" s="4">
        <f>G54+H54+I54+J54</f>
        <v>123298</v>
      </c>
      <c r="G54" s="4">
        <v>2</v>
      </c>
      <c r="H54" s="4">
        <v>115002</v>
      </c>
      <c r="I54" s="4">
        <v>756</v>
      </c>
      <c r="J54" s="4">
        <v>7538</v>
      </c>
      <c r="K54" s="4">
        <f>'3-7'!L54+'3-7'!M54+'3-7'!N54+'3-7'!O54+'3-7'!P54+'3-7'!Q54+'3-7'!R54+'3-7'!S54+'3-7'!T54+'3-7'!U54</f>
        <v>34452</v>
      </c>
      <c r="L54" s="5">
        <v>4</v>
      </c>
      <c r="M54" s="8">
        <v>0</v>
      </c>
      <c r="N54" s="4">
        <v>12126</v>
      </c>
      <c r="O54" s="4">
        <v>13196</v>
      </c>
      <c r="P54" s="4">
        <v>270</v>
      </c>
      <c r="Q54" s="4">
        <v>2853</v>
      </c>
      <c r="R54" s="4">
        <v>171</v>
      </c>
      <c r="S54" s="4">
        <v>3807</v>
      </c>
      <c r="T54" s="4">
        <v>50</v>
      </c>
      <c r="U54" s="4">
        <v>1975</v>
      </c>
      <c r="V54" s="8">
        <v>0</v>
      </c>
      <c r="W54" s="4">
        <v>28</v>
      </c>
      <c r="X54" s="4"/>
    </row>
    <row r="55" spans="1:24" ht="15" customHeight="1" hidden="1">
      <c r="A55" s="17"/>
      <c r="B55" s="17" t="s">
        <v>49</v>
      </c>
      <c r="C55" s="12"/>
      <c r="D55" s="18">
        <f>E55+'3-7'!V55+'3-7'!W55</f>
        <v>65696</v>
      </c>
      <c r="E55" s="4">
        <f>F55+K55</f>
        <v>65668</v>
      </c>
      <c r="F55" s="4">
        <f>G55+H55+I55+J55</f>
        <v>54724</v>
      </c>
      <c r="G55" s="4">
        <v>1</v>
      </c>
      <c r="H55" s="4">
        <v>50185</v>
      </c>
      <c r="I55" s="4">
        <v>379</v>
      </c>
      <c r="J55" s="4">
        <v>4159</v>
      </c>
      <c r="K55" s="4">
        <f>'3-7'!L55+'3-7'!M55+'3-7'!N55+'3-7'!O55+'3-7'!P55+'3-7'!Q55+'3-7'!R55+'3-7'!S55+'3-7'!T55+'3-7'!U55</f>
        <v>10944</v>
      </c>
      <c r="L55" s="5">
        <v>2</v>
      </c>
      <c r="M55" s="8">
        <v>0</v>
      </c>
      <c r="N55" s="4">
        <v>3683</v>
      </c>
      <c r="O55" s="4">
        <v>4469</v>
      </c>
      <c r="P55" s="4">
        <v>103</v>
      </c>
      <c r="Q55" s="4">
        <v>841</v>
      </c>
      <c r="R55" s="4">
        <v>39</v>
      </c>
      <c r="S55" s="4">
        <v>1030</v>
      </c>
      <c r="T55" s="4">
        <v>25</v>
      </c>
      <c r="U55" s="4">
        <v>752</v>
      </c>
      <c r="V55" s="8">
        <v>0</v>
      </c>
      <c r="W55" s="4">
        <v>28</v>
      </c>
      <c r="X55" s="4"/>
    </row>
    <row r="56" spans="3:4" ht="15" customHeight="1" hidden="1">
      <c r="C56" s="14"/>
      <c r="D56" s="20"/>
    </row>
    <row r="57" spans="1:24" ht="15" customHeight="1" hidden="1">
      <c r="A57" s="84" t="s">
        <v>35</v>
      </c>
      <c r="B57" s="85"/>
      <c r="C57" s="12"/>
      <c r="D57" s="1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" customHeight="1" hidden="1">
      <c r="A58" s="17"/>
      <c r="B58" s="17" t="s">
        <v>46</v>
      </c>
      <c r="C58" s="12"/>
      <c r="D58" s="18">
        <f>E58+'3-7'!V58+'3-7'!W58</f>
        <v>39727</v>
      </c>
      <c r="E58" s="4">
        <f>F58+K58</f>
        <v>31173</v>
      </c>
      <c r="F58" s="4">
        <f>G58+H58+I58+J58</f>
        <v>19573</v>
      </c>
      <c r="G58" s="4">
        <v>12529</v>
      </c>
      <c r="H58" s="4">
        <v>4105</v>
      </c>
      <c r="I58" s="4">
        <v>427</v>
      </c>
      <c r="J58" s="4">
        <v>2512</v>
      </c>
      <c r="K58" s="4">
        <f>SUM(L58:U58)</f>
        <v>11600</v>
      </c>
      <c r="L58" s="4">
        <v>316</v>
      </c>
      <c r="M58" s="4">
        <v>1572</v>
      </c>
      <c r="N58" s="4">
        <v>2299</v>
      </c>
      <c r="O58" s="4">
        <v>4800</v>
      </c>
      <c r="P58" s="4">
        <v>214</v>
      </c>
      <c r="Q58" s="4">
        <v>544</v>
      </c>
      <c r="R58" s="4">
        <v>135</v>
      </c>
      <c r="S58" s="4">
        <v>527</v>
      </c>
      <c r="T58" s="4">
        <v>205</v>
      </c>
      <c r="U58" s="4">
        <v>988</v>
      </c>
      <c r="V58" s="4">
        <v>53</v>
      </c>
      <c r="W58" s="4">
        <v>8501</v>
      </c>
      <c r="X58" s="4"/>
    </row>
    <row r="59" spans="1:24" ht="15" customHeight="1" hidden="1">
      <c r="A59" s="17"/>
      <c r="B59" s="17" t="s">
        <v>47</v>
      </c>
      <c r="C59" s="12"/>
      <c r="D59" s="18">
        <f>E59+'3-7'!V59+'3-7'!W59</f>
        <v>106777</v>
      </c>
      <c r="E59" s="4">
        <f>F59+K59</f>
        <v>98165</v>
      </c>
      <c r="F59" s="4">
        <f>G59+H59+I59+J59</f>
        <v>44332</v>
      </c>
      <c r="G59" s="4">
        <v>25075</v>
      </c>
      <c r="H59" s="4">
        <v>13006</v>
      </c>
      <c r="I59" s="4">
        <v>901</v>
      </c>
      <c r="J59" s="4">
        <v>5350</v>
      </c>
      <c r="K59" s="4">
        <f>'3-7'!L59+'3-7'!M59+'3-7'!N59+'3-7'!O59+'3-7'!P59+'3-7'!Q59+'3-7'!R59+'3-7'!S59+'3-7'!T59+'3-7'!U59</f>
        <v>53833</v>
      </c>
      <c r="L59" s="5">
        <v>1264</v>
      </c>
      <c r="M59" s="4">
        <v>4718</v>
      </c>
      <c r="N59" s="4">
        <v>13841</v>
      </c>
      <c r="O59" s="4">
        <v>22912</v>
      </c>
      <c r="P59" s="4">
        <v>679</v>
      </c>
      <c r="Q59" s="4">
        <v>2512</v>
      </c>
      <c r="R59" s="4">
        <v>685</v>
      </c>
      <c r="S59" s="4">
        <v>3491</v>
      </c>
      <c r="T59" s="4">
        <v>428</v>
      </c>
      <c r="U59" s="4">
        <v>3303</v>
      </c>
      <c r="V59" s="4">
        <v>111</v>
      </c>
      <c r="W59" s="4">
        <v>8501</v>
      </c>
      <c r="X59" s="4"/>
    </row>
    <row r="60" spans="1:24" ht="15" customHeight="1" hidden="1">
      <c r="A60" s="21"/>
      <c r="B60" s="21" t="s">
        <v>50</v>
      </c>
      <c r="C60" s="12"/>
      <c r="D60" s="18">
        <f>E60+'3-7'!V60+'3-7'!W60</f>
        <v>55040</v>
      </c>
      <c r="E60" s="43">
        <f>F60+K60</f>
        <v>46486</v>
      </c>
      <c r="F60" s="43">
        <f>G60+H60+I60+J60</f>
        <v>30516</v>
      </c>
      <c r="G60" s="43">
        <v>21180</v>
      </c>
      <c r="H60" s="43">
        <v>6256</v>
      </c>
      <c r="I60" s="43">
        <v>429</v>
      </c>
      <c r="J60" s="43">
        <v>2651</v>
      </c>
      <c r="K60" s="43">
        <f>'3-7'!L60+'3-7'!M60+'3-7'!N60+'3-7'!O60+'3-7'!P60+'3-7'!Q60+'3-7'!R60+'3-7'!S60+'3-7'!T60+'3-7'!U60</f>
        <v>15970</v>
      </c>
      <c r="L60" s="51">
        <v>619</v>
      </c>
      <c r="M60" s="43">
        <v>2150</v>
      </c>
      <c r="N60" s="43">
        <v>4284</v>
      </c>
      <c r="O60" s="43">
        <v>5020</v>
      </c>
      <c r="P60" s="43">
        <v>430</v>
      </c>
      <c r="Q60" s="43">
        <v>973</v>
      </c>
      <c r="R60" s="43">
        <v>214</v>
      </c>
      <c r="S60" s="43">
        <v>863</v>
      </c>
      <c r="T60" s="43">
        <v>344</v>
      </c>
      <c r="U60" s="43">
        <v>1073</v>
      </c>
      <c r="V60" s="43">
        <v>53</v>
      </c>
      <c r="W60" s="43">
        <v>8501</v>
      </c>
      <c r="X60" s="4"/>
    </row>
    <row r="61" spans="1:23" ht="6.75" customHeight="1" hidden="1" thickBot="1">
      <c r="A61" s="10"/>
      <c r="B61" s="10"/>
      <c r="C61" s="3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ht="15" customHeight="1" hidden="1"/>
    <row r="63" spans="1:23" ht="13.5" hidden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</sheetData>
  <sheetProtection/>
  <mergeCells count="51">
    <mergeCell ref="A11:B11"/>
    <mergeCell ref="E35:E40"/>
    <mergeCell ref="H36:H40"/>
    <mergeCell ref="A25:K25"/>
    <mergeCell ref="A35:B35"/>
    <mergeCell ref="I36:I40"/>
    <mergeCell ref="J36:J40"/>
    <mergeCell ref="K36:K40"/>
    <mergeCell ref="A39:B39"/>
    <mergeCell ref="E34:K34"/>
    <mergeCell ref="L34:U34"/>
    <mergeCell ref="L36:L40"/>
    <mergeCell ref="M36:M40"/>
    <mergeCell ref="N36:N40"/>
    <mergeCell ref="A8:B8"/>
    <mergeCell ref="A37:B37"/>
    <mergeCell ref="G36:G40"/>
    <mergeCell ref="F36:F40"/>
    <mergeCell ref="D34:D40"/>
    <mergeCell ref="F35:J35"/>
    <mergeCell ref="W34:W40"/>
    <mergeCell ref="O36:O40"/>
    <mergeCell ref="T36:T40"/>
    <mergeCell ref="P36:P40"/>
    <mergeCell ref="Q36:Q40"/>
    <mergeCell ref="R36:R40"/>
    <mergeCell ref="S36:S40"/>
    <mergeCell ref="U36:U40"/>
    <mergeCell ref="L35:U35"/>
    <mergeCell ref="V34:V40"/>
    <mergeCell ref="A42:B42"/>
    <mergeCell ref="A45:B45"/>
    <mergeCell ref="A44:B44"/>
    <mergeCell ref="A43:B43"/>
    <mergeCell ref="A63:W63"/>
    <mergeCell ref="A52:B52"/>
    <mergeCell ref="A47:B47"/>
    <mergeCell ref="A57:B57"/>
    <mergeCell ref="D7:G7"/>
    <mergeCell ref="D8:E9"/>
    <mergeCell ref="J8:K9"/>
    <mergeCell ref="H8:I9"/>
    <mergeCell ref="H7:K7"/>
    <mergeCell ref="F8:G9"/>
    <mergeCell ref="L7:Q7"/>
    <mergeCell ref="R7:U7"/>
    <mergeCell ref="T8:U9"/>
    <mergeCell ref="N8:O9"/>
    <mergeCell ref="P8:Q9"/>
    <mergeCell ref="L8:M9"/>
    <mergeCell ref="R8:S9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2005-09-16T00:42:15Z</cp:lastPrinted>
  <dcterms:created xsi:type="dcterms:W3CDTF">1999-04-19T01:29:12Z</dcterms:created>
  <dcterms:modified xsi:type="dcterms:W3CDTF">2022-04-07T01:01:53Z</dcterms:modified>
  <cp:category/>
  <cp:version/>
  <cp:contentType/>
  <cp:contentStatus/>
</cp:coreProperties>
</file>