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200500総務課\☆統計係\統計PC\統計なら\令和2年版\『統計なら』\20 付表\"/>
    </mc:Choice>
  </mc:AlternateContent>
  <bookViews>
    <workbookView xWindow="0" yWindow="0" windowWidth="20490" windowHeight="6825"/>
  </bookViews>
  <sheets>
    <sheet name="付表3" sheetId="1" r:id="rId1"/>
  </sheets>
  <definedNames>
    <definedName name="_xlnm.Print_Area" localSheetId="0">付表3!$A$1:$T$56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3" i="1" l="1"/>
  <c r="L53" i="1"/>
  <c r="G53" i="1"/>
  <c r="R52" i="1"/>
  <c r="L52" i="1"/>
  <c r="G52" i="1"/>
  <c r="R51" i="1"/>
  <c r="L51" i="1"/>
  <c r="G51" i="1"/>
  <c r="R50" i="1"/>
  <c r="L50" i="1"/>
  <c r="G50" i="1"/>
  <c r="R49" i="1"/>
  <c r="L49" i="1"/>
  <c r="G49" i="1"/>
  <c r="R48" i="1"/>
  <c r="L48" i="1"/>
  <c r="G48" i="1"/>
  <c r="R47" i="1"/>
  <c r="L47" i="1"/>
  <c r="G47" i="1"/>
  <c r="R46" i="1"/>
  <c r="L46" i="1"/>
  <c r="G46" i="1"/>
  <c r="R45" i="1"/>
  <c r="L45" i="1"/>
  <c r="G45" i="1"/>
  <c r="R44" i="1"/>
  <c r="L44" i="1"/>
  <c r="G44" i="1"/>
  <c r="R43" i="1"/>
  <c r="L43" i="1"/>
  <c r="G43" i="1"/>
  <c r="R42" i="1"/>
  <c r="L42" i="1"/>
  <c r="G42" i="1"/>
  <c r="R41" i="1"/>
  <c r="L41" i="1"/>
  <c r="G41" i="1"/>
  <c r="R40" i="1"/>
  <c r="L40" i="1"/>
  <c r="G40" i="1"/>
  <c r="R39" i="1"/>
  <c r="L39" i="1"/>
  <c r="G39" i="1"/>
  <c r="R38" i="1"/>
  <c r="L38" i="1"/>
  <c r="G38" i="1"/>
  <c r="R37" i="1"/>
  <c r="L37" i="1"/>
  <c r="G37" i="1"/>
  <c r="R36" i="1"/>
  <c r="L36" i="1"/>
  <c r="G36" i="1"/>
  <c r="R35" i="1"/>
  <c r="L35" i="1"/>
  <c r="G35" i="1"/>
  <c r="R34" i="1"/>
  <c r="L34" i="1"/>
  <c r="G34" i="1"/>
  <c r="R33" i="1"/>
  <c r="L33" i="1"/>
  <c r="G33" i="1"/>
  <c r="R32" i="1"/>
  <c r="L32" i="1"/>
  <c r="G32" i="1"/>
  <c r="R31" i="1"/>
  <c r="L31" i="1"/>
  <c r="G31" i="1"/>
  <c r="R30" i="1"/>
  <c r="L30" i="1"/>
  <c r="G30" i="1"/>
  <c r="R29" i="1"/>
  <c r="L29" i="1"/>
  <c r="G29" i="1"/>
  <c r="R28" i="1"/>
  <c r="L28" i="1"/>
  <c r="G28" i="1"/>
  <c r="R27" i="1"/>
  <c r="L27" i="1"/>
  <c r="G27" i="1"/>
  <c r="R26" i="1"/>
  <c r="L26" i="1"/>
  <c r="G26" i="1"/>
  <c r="R25" i="1"/>
  <c r="L25" i="1"/>
  <c r="G25" i="1"/>
  <c r="R24" i="1"/>
  <c r="L24" i="1"/>
  <c r="G24" i="1"/>
  <c r="R23" i="1"/>
  <c r="L23" i="1"/>
  <c r="G23" i="1"/>
  <c r="R22" i="1"/>
  <c r="L22" i="1"/>
  <c r="G22" i="1"/>
  <c r="R21" i="1"/>
  <c r="L21" i="1"/>
  <c r="G21" i="1"/>
  <c r="R20" i="1"/>
  <c r="L20" i="1"/>
  <c r="G20" i="1"/>
  <c r="R19" i="1"/>
  <c r="L19" i="1"/>
  <c r="G19" i="1"/>
  <c r="R18" i="1"/>
  <c r="L18" i="1"/>
  <c r="G18" i="1"/>
  <c r="R17" i="1"/>
  <c r="L17" i="1"/>
  <c r="G17" i="1"/>
  <c r="R16" i="1"/>
  <c r="L16" i="1"/>
  <c r="G16" i="1"/>
  <c r="R15" i="1"/>
  <c r="L15" i="1"/>
  <c r="G15" i="1"/>
  <c r="R14" i="1"/>
  <c r="L14" i="1"/>
  <c r="G14" i="1"/>
  <c r="R13" i="1"/>
  <c r="L13" i="1"/>
  <c r="G13" i="1"/>
  <c r="R12" i="1"/>
  <c r="L12" i="1"/>
  <c r="G12" i="1"/>
  <c r="R11" i="1"/>
  <c r="L11" i="1"/>
  <c r="G11" i="1"/>
  <c r="R9" i="1"/>
  <c r="L9" i="1"/>
  <c r="G9" i="1"/>
</calcChain>
</file>

<file path=xl/sharedStrings.xml><?xml version="1.0" encoding="utf-8"?>
<sst xmlns="http://schemas.openxmlformats.org/spreadsheetml/2006/main" count="118" uniqueCount="73">
  <si>
    <t>３　　小　 学　 校　 通　 学　 区　 域　 別　 主　 要　 統　 計</t>
    <phoneticPr fontId="2"/>
  </si>
  <si>
    <t xml:space="preserve">  この表の小学校通学区域別の数値は、本市において集計した概数である。</t>
    <rPh sb="6" eb="9">
      <t>ショウガッコウ</t>
    </rPh>
    <rPh sb="9" eb="11">
      <t>ツウガク</t>
    </rPh>
    <rPh sb="11" eb="13">
      <t>クイキ</t>
    </rPh>
    <rPh sb="13" eb="14">
      <t>ベツ</t>
    </rPh>
    <phoneticPr fontId="2"/>
  </si>
  <si>
    <t>人　　　口　(R2.4.1)</t>
    <phoneticPr fontId="2"/>
  </si>
  <si>
    <t>消　防　水　利　状　況　(R2.4.1)</t>
    <rPh sb="0" eb="1">
      <t>ケ</t>
    </rPh>
    <rPh sb="2" eb="3">
      <t>ボウ</t>
    </rPh>
    <rPh sb="4" eb="5">
      <t>ミズ</t>
    </rPh>
    <rPh sb="6" eb="7">
      <t>リ</t>
    </rPh>
    <rPh sb="8" eb="9">
      <t>ジョウ</t>
    </rPh>
    <rPh sb="10" eb="11">
      <t>キョウ</t>
    </rPh>
    <phoneticPr fontId="2"/>
  </si>
  <si>
    <t>　　　　 病　院 ・ 診　療　所　数　(R2.3.31)</t>
    <rPh sb="5" eb="6">
      <t>ビョウ</t>
    </rPh>
    <phoneticPr fontId="2"/>
  </si>
  <si>
    <t>都　市　公　園　(R2.3.31)</t>
    <phoneticPr fontId="2"/>
  </si>
  <si>
    <t>小学校名</t>
    <rPh sb="0" eb="3">
      <t>ショウガッコウ</t>
    </rPh>
    <rPh sb="3" eb="4">
      <t>ナ</t>
    </rPh>
    <phoneticPr fontId="2"/>
  </si>
  <si>
    <t>人　口</t>
    <rPh sb="0" eb="1">
      <t>ヒト</t>
    </rPh>
    <rPh sb="2" eb="3">
      <t>クチ</t>
    </rPh>
    <phoneticPr fontId="2"/>
  </si>
  <si>
    <t>１世帯当
たり人口</t>
    <rPh sb="1" eb="3">
      <t>セタイ</t>
    </rPh>
    <rPh sb="3" eb="4">
      <t>ア</t>
    </rPh>
    <rPh sb="7" eb="8">
      <t>ジン</t>
    </rPh>
    <rPh sb="8" eb="9">
      <t>クチ</t>
    </rPh>
    <phoneticPr fontId="2"/>
  </si>
  <si>
    <t>公 設      消 火 栓</t>
    <rPh sb="0" eb="1">
      <t>コウ</t>
    </rPh>
    <rPh sb="2" eb="3">
      <t>セツ</t>
    </rPh>
    <rPh sb="9" eb="10">
      <t>ショウ</t>
    </rPh>
    <phoneticPr fontId="2"/>
  </si>
  <si>
    <t>防　　火
水 そ う</t>
    <phoneticPr fontId="2"/>
  </si>
  <si>
    <t>注)</t>
    <rPh sb="0" eb="1">
      <t>チュウ</t>
    </rPh>
    <phoneticPr fontId="2"/>
  </si>
  <si>
    <t>歯　　科
診 療 所</t>
    <phoneticPr fontId="2"/>
  </si>
  <si>
    <t xml:space="preserve"> </t>
  </si>
  <si>
    <t>面　　積　(㎡)</t>
    <phoneticPr fontId="2"/>
  </si>
  <si>
    <t>世 帯 数</t>
    <phoneticPr fontId="2"/>
  </si>
  <si>
    <t>人口</t>
    <phoneticPr fontId="2"/>
  </si>
  <si>
    <t>総　数</t>
    <phoneticPr fontId="2"/>
  </si>
  <si>
    <t>千 世 帯
当 た り</t>
    <phoneticPr fontId="2"/>
  </si>
  <si>
    <t>そ の 他</t>
    <phoneticPr fontId="2"/>
  </si>
  <si>
    <t>病　院</t>
    <phoneticPr fontId="2"/>
  </si>
  <si>
    <t>診療所</t>
    <phoneticPr fontId="2"/>
  </si>
  <si>
    <t>公園数</t>
    <phoneticPr fontId="2"/>
  </si>
  <si>
    <t>総面積</t>
    <rPh sb="0" eb="3">
      <t>ソウメンセキ</t>
    </rPh>
    <phoneticPr fontId="2"/>
  </si>
  <si>
    <t>1 世 帯
当 た り</t>
    <phoneticPr fontId="2"/>
  </si>
  <si>
    <t>の 水 利</t>
    <phoneticPr fontId="2"/>
  </si>
  <si>
    <t>総数</t>
    <phoneticPr fontId="2"/>
  </si>
  <si>
    <t>椿井</t>
    <phoneticPr fontId="2"/>
  </si>
  <si>
    <t>-</t>
  </si>
  <si>
    <t>飛鳥</t>
    <phoneticPr fontId="2"/>
  </si>
  <si>
    <t>鼓阪</t>
    <phoneticPr fontId="2"/>
  </si>
  <si>
    <t>済美</t>
    <phoneticPr fontId="2"/>
  </si>
  <si>
    <t>佐保</t>
    <phoneticPr fontId="2"/>
  </si>
  <si>
    <t>大宮</t>
    <rPh sb="0" eb="1">
      <t>オオ</t>
    </rPh>
    <phoneticPr fontId="2"/>
  </si>
  <si>
    <t>都跡</t>
    <phoneticPr fontId="2"/>
  </si>
  <si>
    <t>大安寺</t>
    <phoneticPr fontId="2"/>
  </si>
  <si>
    <t>東市</t>
    <phoneticPr fontId="2"/>
  </si>
  <si>
    <t>平城</t>
    <phoneticPr fontId="2"/>
  </si>
  <si>
    <t>辰市</t>
    <phoneticPr fontId="2"/>
  </si>
  <si>
    <t>明治</t>
    <phoneticPr fontId="2"/>
  </si>
  <si>
    <t>帯解</t>
    <phoneticPr fontId="2"/>
  </si>
  <si>
    <t>伏見</t>
    <phoneticPr fontId="2"/>
  </si>
  <si>
    <t>富雄南</t>
  </si>
  <si>
    <t>富雄北</t>
  </si>
  <si>
    <t>田原</t>
  </si>
  <si>
    <t xml:space="preserve"> - </t>
  </si>
  <si>
    <t>柳生</t>
    <phoneticPr fontId="2"/>
  </si>
  <si>
    <t>興東</t>
    <rPh sb="0" eb="1">
      <t>コウ</t>
    </rPh>
    <rPh sb="1" eb="2">
      <t>トウ</t>
    </rPh>
    <phoneticPr fontId="2"/>
  </si>
  <si>
    <t>あやめ池</t>
  </si>
  <si>
    <t>鶴舞</t>
    <phoneticPr fontId="2"/>
  </si>
  <si>
    <t>鳥見</t>
    <phoneticPr fontId="2"/>
  </si>
  <si>
    <t>登美ヶ丘</t>
  </si>
  <si>
    <t>六条</t>
    <phoneticPr fontId="2"/>
  </si>
  <si>
    <t>青和</t>
    <phoneticPr fontId="2"/>
  </si>
  <si>
    <t>右京</t>
    <phoneticPr fontId="2"/>
  </si>
  <si>
    <t>東登美ヶ丘</t>
  </si>
  <si>
    <t>二名</t>
    <phoneticPr fontId="2"/>
  </si>
  <si>
    <t>西大寺北</t>
  </si>
  <si>
    <t>富雄第三</t>
  </si>
  <si>
    <t>平城西</t>
  </si>
  <si>
    <t>大安寺西</t>
  </si>
  <si>
    <t>三碓</t>
    <phoneticPr fontId="2"/>
  </si>
  <si>
    <t>神功</t>
    <phoneticPr fontId="2"/>
  </si>
  <si>
    <t>朱雀</t>
  </si>
  <si>
    <t>済美南</t>
  </si>
  <si>
    <t>鼓阪北</t>
  </si>
  <si>
    <t>伏見南</t>
  </si>
  <si>
    <t>佐保台</t>
  </si>
  <si>
    <t>佐保川</t>
  </si>
  <si>
    <t>左京</t>
  </si>
  <si>
    <t>月ヶ瀬</t>
  </si>
  <si>
    <t>都</t>
    <phoneticPr fontId="2"/>
  </si>
  <si>
    <t>　注) 河川からの水利箇所は26箇所あり、表中には含まれない　</t>
    <rPh sb="1" eb="2">
      <t>チュウ</t>
    </rPh>
    <rPh sb="9" eb="11">
      <t>スイリ</t>
    </rPh>
    <rPh sb="11" eb="13">
      <t>カショ</t>
    </rPh>
    <rPh sb="16" eb="18">
      <t>カショ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</si>
</sst>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_ * #,##0.0_ ;_ * \-#,##0.0_ ;_ * &quot;-&quot;?_ ;_ @_ "/>
    <numFmt numFmtId="177" formatCode="#,##0_);[Red]\(#,##0\)"/>
    <numFmt numFmtId="178" formatCode="#,##0.0;[Red]\-#,##0.0"/>
  </numFmts>
  <fonts count="8" x14ac:knownFonts="1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u/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 applyProtection="1">
      <alignment horizontal="left" vertical="center" indent="2"/>
    </xf>
    <xf numFmtId="0" fontId="3" fillId="0" borderId="0" xfId="0" applyFont="1" applyAlignment="1" applyProtection="1">
      <alignment horizontal="center" vertical="center"/>
    </xf>
    <xf numFmtId="41" fontId="3" fillId="0" borderId="0" xfId="0" applyNumberFormat="1" applyFont="1" applyAlignment="1">
      <alignment vertical="center"/>
    </xf>
    <xf numFmtId="41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 applyProtection="1">
      <alignment horizontal="left" vertical="top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38" fontId="3" fillId="0" borderId="4" xfId="1" applyFont="1" applyFill="1" applyBorder="1" applyAlignment="1" applyProtection="1">
      <alignment vertical="center"/>
    </xf>
    <xf numFmtId="38" fontId="3" fillId="0" borderId="5" xfId="1" applyFont="1" applyFill="1" applyBorder="1" applyAlignment="1" applyProtection="1">
      <alignment vertical="center"/>
    </xf>
    <xf numFmtId="38" fontId="3" fillId="0" borderId="6" xfId="1" applyFont="1" applyFill="1" applyBorder="1" applyAlignment="1" applyProtection="1">
      <alignment vertical="center"/>
    </xf>
    <xf numFmtId="0" fontId="3" fillId="0" borderId="0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38" fontId="3" fillId="0" borderId="0" xfId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38" fontId="3" fillId="0" borderId="13" xfId="1" applyFont="1" applyBorder="1" applyAlignment="1">
      <alignment vertical="center"/>
    </xf>
    <xf numFmtId="38" fontId="3" fillId="0" borderId="8" xfId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38" fontId="3" fillId="0" borderId="13" xfId="1" applyFont="1" applyBorder="1" applyAlignment="1" applyProtection="1">
      <alignment horizontal="center" vertical="center"/>
    </xf>
    <xf numFmtId="38" fontId="3" fillId="0" borderId="13" xfId="1" applyFont="1" applyBorder="1" applyAlignment="1" applyProtection="1">
      <alignment horizontal="distributed" vertical="center" justifyLastLine="1"/>
    </xf>
    <xf numFmtId="38" fontId="3" fillId="0" borderId="16" xfId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distributed" vertical="center" justifyLastLine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/>
    </xf>
    <xf numFmtId="38" fontId="3" fillId="0" borderId="19" xfId="1" applyFont="1" applyBorder="1" applyAlignment="1" applyProtection="1">
      <alignment horizontal="center" vertical="center" wrapText="1"/>
    </xf>
    <xf numFmtId="38" fontId="3" fillId="0" borderId="20" xfId="1" applyFont="1" applyBorder="1" applyAlignment="1">
      <alignment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38" fontId="3" fillId="0" borderId="11" xfId="1" applyFont="1" applyBorder="1" applyAlignment="1">
      <alignment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7" xfId="0" applyFont="1" applyBorder="1" applyAlignment="1" applyProtection="1">
      <alignment horizontal="distributed" vertical="center"/>
    </xf>
    <xf numFmtId="41" fontId="7" fillId="0" borderId="0" xfId="1" applyNumberFormat="1" applyFont="1" applyBorder="1" applyAlignment="1" applyProtection="1">
      <alignment vertical="center"/>
    </xf>
    <xf numFmtId="176" fontId="7" fillId="0" borderId="0" xfId="1" applyNumberFormat="1" applyFont="1" applyBorder="1" applyAlignment="1">
      <alignment horizontal="right" vertical="center"/>
    </xf>
    <xf numFmtId="41" fontId="7" fillId="0" borderId="0" xfId="1" applyNumberFormat="1" applyFont="1" applyBorder="1" applyAlignment="1">
      <alignment horizontal="right" vertical="center"/>
    </xf>
    <xf numFmtId="41" fontId="7" fillId="0" borderId="0" xfId="0" applyNumberFormat="1" applyFont="1" applyBorder="1" applyAlignment="1" applyProtection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41" fontId="7" fillId="0" borderId="0" xfId="1" applyNumberFormat="1" applyFont="1" applyBorder="1" applyAlignment="1">
      <alignment vertical="center"/>
    </xf>
    <xf numFmtId="177" fontId="7" fillId="0" borderId="0" xfId="1" applyNumberFormat="1" applyFont="1" applyBorder="1" applyAlignment="1" applyProtection="1">
      <alignment horizontal="right" vertical="center"/>
    </xf>
    <xf numFmtId="41" fontId="7" fillId="0" borderId="0" xfId="1" applyNumberFormat="1" applyFont="1" applyBorder="1" applyAlignment="1" applyProtection="1">
      <alignment horizontal="right" vertical="center"/>
    </xf>
    <xf numFmtId="177" fontId="7" fillId="0" borderId="0" xfId="1" applyNumberFormat="1" applyFont="1" applyAlignment="1">
      <alignment horizontal="right" vertical="center"/>
    </xf>
    <xf numFmtId="41" fontId="7" fillId="0" borderId="0" xfId="1" applyNumberFormat="1" applyFont="1" applyFill="1" applyBorder="1" applyAlignment="1">
      <alignment horizontal="right" vertical="center"/>
    </xf>
    <xf numFmtId="177" fontId="7" fillId="0" borderId="0" xfId="1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0" fontId="3" fillId="0" borderId="1" xfId="0" applyFont="1" applyBorder="1" applyAlignment="1" applyProtection="1">
      <alignment horizontal="distributed" vertical="center"/>
    </xf>
    <xf numFmtId="0" fontId="3" fillId="0" borderId="21" xfId="0" applyFont="1" applyBorder="1" applyAlignment="1" applyProtection="1">
      <alignment horizontal="distributed" vertical="center"/>
    </xf>
    <xf numFmtId="177" fontId="7" fillId="0" borderId="1" xfId="0" applyNumberFormat="1" applyFont="1" applyBorder="1" applyAlignment="1">
      <alignment vertical="center"/>
    </xf>
    <xf numFmtId="176" fontId="7" fillId="0" borderId="1" xfId="1" applyNumberFormat="1" applyFont="1" applyBorder="1" applyAlignment="1">
      <alignment horizontal="right" vertical="center"/>
    </xf>
    <xf numFmtId="41" fontId="7" fillId="0" borderId="1" xfId="1" applyNumberFormat="1" applyFont="1" applyBorder="1" applyAlignment="1">
      <alignment horizontal="right" vertical="center"/>
    </xf>
    <xf numFmtId="41" fontId="7" fillId="0" borderId="1" xfId="0" applyNumberFormat="1" applyFont="1" applyBorder="1" applyAlignment="1">
      <alignment horizontal="right" vertical="center"/>
    </xf>
    <xf numFmtId="178" fontId="3" fillId="0" borderId="0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38" fontId="3" fillId="0" borderId="10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W57"/>
  <sheetViews>
    <sheetView tabSelected="1" zoomScaleNormal="100" zoomScaleSheetLayoutView="100" workbookViewId="0">
      <pane xSplit="1" topLeftCell="B1" activePane="topRight" state="frozen"/>
      <selection pane="topRight"/>
    </sheetView>
  </sheetViews>
  <sheetFormatPr defaultColWidth="8.69921875" defaultRowHeight="11.25" x14ac:dyDescent="0.15"/>
  <cols>
    <col min="1" max="1" width="8.796875" style="2" customWidth="1"/>
    <col min="2" max="2" width="0.3984375" style="2" customWidth="1"/>
    <col min="3" max="6" width="7.09765625" style="1" customWidth="1"/>
    <col min="7" max="11" width="7.09765625" style="2" customWidth="1"/>
    <col min="12" max="19" width="6.59765625" style="2" customWidth="1"/>
    <col min="20" max="20" width="6.69921875" style="2" customWidth="1"/>
    <col min="21" max="22" width="6.8984375" style="2" customWidth="1"/>
    <col min="23" max="23" width="8.69921875" style="3" customWidth="1"/>
    <col min="24" max="16384" width="8.69921875" style="2"/>
  </cols>
  <sheetData>
    <row r="1" spans="1:23" ht="18" customHeight="1" x14ac:dyDescent="0.2">
      <c r="A1" s="4" t="s">
        <v>0</v>
      </c>
      <c r="B1" s="4"/>
      <c r="C1" s="2"/>
      <c r="D1" s="2"/>
      <c r="E1" s="2"/>
      <c r="F1" s="2"/>
      <c r="G1" s="5"/>
      <c r="H1" s="5"/>
      <c r="I1" s="5"/>
      <c r="J1" s="6"/>
      <c r="K1" s="6"/>
      <c r="L1" s="7"/>
      <c r="M1" s="5"/>
      <c r="N1" s="8"/>
      <c r="O1" s="5"/>
      <c r="P1" s="5"/>
      <c r="Q1" s="5"/>
      <c r="R1" s="5"/>
      <c r="S1" s="5"/>
      <c r="T1" s="5"/>
      <c r="U1" s="5"/>
    </row>
    <row r="2" spans="1:23" ht="15" customHeight="1" x14ac:dyDescent="0.15">
      <c r="A2" s="4"/>
      <c r="B2" s="4"/>
      <c r="G2" s="5"/>
      <c r="H2" s="5"/>
      <c r="I2" s="5"/>
      <c r="L2" s="5"/>
      <c r="M2" s="5"/>
      <c r="N2" s="8"/>
      <c r="O2" s="5"/>
      <c r="P2" s="5"/>
      <c r="Q2" s="5"/>
      <c r="R2" s="5"/>
      <c r="S2" s="5"/>
      <c r="T2" s="5"/>
      <c r="U2" s="5"/>
    </row>
    <row r="3" spans="1:23" s="10" customFormat="1" ht="15" customHeight="1" thickBot="1" x14ac:dyDescent="0.25">
      <c r="A3" s="9" t="s">
        <v>1</v>
      </c>
      <c r="B3" s="9"/>
      <c r="G3" s="11"/>
      <c r="H3" s="11"/>
      <c r="I3" s="12"/>
      <c r="J3" s="11"/>
      <c r="K3" s="13"/>
      <c r="M3" s="13"/>
      <c r="N3" s="13"/>
      <c r="T3" s="13"/>
      <c r="U3" s="13"/>
      <c r="V3" s="13"/>
      <c r="W3" s="13"/>
    </row>
    <row r="4" spans="1:23" ht="14.25" customHeight="1" x14ac:dyDescent="0.2">
      <c r="A4" s="14"/>
      <c r="B4" s="15"/>
      <c r="C4" s="16" t="s">
        <v>2</v>
      </c>
      <c r="D4" s="17"/>
      <c r="E4" s="18"/>
      <c r="F4" s="16" t="s">
        <v>3</v>
      </c>
      <c r="G4" s="17"/>
      <c r="H4" s="17"/>
      <c r="I4" s="17"/>
      <c r="J4" s="18"/>
      <c r="K4" s="20" t="s">
        <v>4</v>
      </c>
      <c r="L4" s="21"/>
      <c r="M4" s="21"/>
      <c r="N4" s="21"/>
      <c r="O4" s="22"/>
      <c r="P4" s="16" t="s">
        <v>5</v>
      </c>
      <c r="Q4" s="17"/>
      <c r="R4" s="17"/>
      <c r="S4" s="19"/>
      <c r="T4" s="3"/>
      <c r="U4" s="3"/>
      <c r="V4" s="3"/>
      <c r="W4" s="2"/>
    </row>
    <row r="5" spans="1:23" ht="14.25" customHeight="1" x14ac:dyDescent="0.2">
      <c r="A5" s="23" t="s">
        <v>6</v>
      </c>
      <c r="B5" s="24"/>
      <c r="C5" s="25"/>
      <c r="D5" s="26" t="s">
        <v>7</v>
      </c>
      <c r="E5" s="27" t="s">
        <v>8</v>
      </c>
      <c r="F5" s="28"/>
      <c r="G5" s="29"/>
      <c r="H5" s="30" t="s">
        <v>9</v>
      </c>
      <c r="I5" s="30" t="s">
        <v>10</v>
      </c>
      <c r="J5" s="31" t="s">
        <v>11</v>
      </c>
      <c r="K5" s="95"/>
      <c r="L5" s="34"/>
      <c r="M5" s="35"/>
      <c r="N5" s="35"/>
      <c r="O5" s="36" t="s">
        <v>12</v>
      </c>
      <c r="P5" s="37" t="s">
        <v>13</v>
      </c>
      <c r="Q5" s="38" t="s">
        <v>14</v>
      </c>
      <c r="R5" s="39"/>
      <c r="S5" s="40"/>
      <c r="W5" s="2"/>
    </row>
    <row r="6" spans="1:23" ht="14.25" customHeight="1" x14ac:dyDescent="0.2">
      <c r="A6" s="23"/>
      <c r="B6" s="24"/>
      <c r="C6" s="41" t="s">
        <v>15</v>
      </c>
      <c r="D6" s="42" t="s">
        <v>16</v>
      </c>
      <c r="E6" s="43"/>
      <c r="F6" s="41" t="s">
        <v>17</v>
      </c>
      <c r="G6" s="30" t="s">
        <v>18</v>
      </c>
      <c r="H6" s="44"/>
      <c r="I6" s="45"/>
      <c r="J6" s="32" t="s">
        <v>19</v>
      </c>
      <c r="K6" s="46" t="s">
        <v>17</v>
      </c>
      <c r="L6" s="36" t="s">
        <v>18</v>
      </c>
      <c r="M6" s="46" t="s">
        <v>20</v>
      </c>
      <c r="N6" s="47" t="s">
        <v>21</v>
      </c>
      <c r="O6" s="48"/>
      <c r="P6" s="49" t="s">
        <v>22</v>
      </c>
      <c r="Q6" s="26" t="s">
        <v>23</v>
      </c>
      <c r="R6" s="50" t="s">
        <v>24</v>
      </c>
      <c r="S6" s="51"/>
      <c r="W6" s="2"/>
    </row>
    <row r="7" spans="1:23" ht="14.25" customHeight="1" x14ac:dyDescent="0.2">
      <c r="A7" s="52"/>
      <c r="B7" s="53"/>
      <c r="C7" s="54"/>
      <c r="D7" s="55" t="s">
        <v>13</v>
      </c>
      <c r="E7" s="56"/>
      <c r="F7" s="57"/>
      <c r="G7" s="58"/>
      <c r="H7" s="59"/>
      <c r="I7" s="60"/>
      <c r="J7" s="61" t="s">
        <v>25</v>
      </c>
      <c r="K7" s="63"/>
      <c r="L7" s="62"/>
      <c r="M7" s="63"/>
      <c r="N7" s="63"/>
      <c r="O7" s="62"/>
      <c r="P7" s="64" t="s">
        <v>13</v>
      </c>
      <c r="Q7" s="58"/>
      <c r="R7" s="65"/>
      <c r="S7" s="40"/>
      <c r="W7" s="2"/>
    </row>
    <row r="8" spans="1:23" ht="6" customHeight="1" x14ac:dyDescent="0.2">
      <c r="A8" s="3"/>
      <c r="B8" s="66"/>
      <c r="C8" s="40"/>
      <c r="D8" s="40"/>
      <c r="E8" s="67"/>
      <c r="F8" s="31"/>
      <c r="G8" s="32"/>
      <c r="H8" s="40"/>
      <c r="I8" s="32"/>
      <c r="J8" s="40"/>
      <c r="K8" s="33"/>
      <c r="L8" s="33"/>
      <c r="M8" s="33"/>
      <c r="N8" s="33"/>
      <c r="O8" s="68"/>
      <c r="P8" s="31"/>
      <c r="Q8" s="32"/>
      <c r="R8" s="32"/>
      <c r="S8" s="32"/>
      <c r="W8" s="2"/>
    </row>
    <row r="9" spans="1:23" ht="14.25" customHeight="1" x14ac:dyDescent="0.2">
      <c r="A9" s="69" t="s">
        <v>26</v>
      </c>
      <c r="B9" s="70"/>
      <c r="C9" s="71">
        <v>163991</v>
      </c>
      <c r="D9" s="71">
        <v>355529</v>
      </c>
      <c r="E9" s="72">
        <v>2.1679787305400908</v>
      </c>
      <c r="F9" s="73">
        <v>7224</v>
      </c>
      <c r="G9" s="72">
        <f>F9/C9*1000</f>
        <v>44.051197931593812</v>
      </c>
      <c r="H9" s="73">
        <v>5463</v>
      </c>
      <c r="I9" s="73">
        <v>1459</v>
      </c>
      <c r="J9" s="73">
        <v>302</v>
      </c>
      <c r="K9" s="73">
        <v>608</v>
      </c>
      <c r="L9" s="72">
        <f>K9/$C$9*1000</f>
        <v>3.7075205346634879</v>
      </c>
      <c r="M9" s="73">
        <v>23</v>
      </c>
      <c r="N9" s="73">
        <v>394</v>
      </c>
      <c r="O9" s="73">
        <v>191</v>
      </c>
      <c r="P9" s="73">
        <v>578</v>
      </c>
      <c r="Q9" s="73">
        <v>7822494</v>
      </c>
      <c r="R9" s="72">
        <f>Q9/163991</f>
        <v>47.70075187052948</v>
      </c>
      <c r="S9" s="72"/>
      <c r="W9" s="2"/>
    </row>
    <row r="10" spans="1:23" ht="6" customHeight="1" x14ac:dyDescent="0.2">
      <c r="A10" s="3"/>
      <c r="B10" s="66"/>
      <c r="C10" s="71"/>
      <c r="D10" s="71"/>
      <c r="E10" s="72"/>
      <c r="F10" s="74"/>
      <c r="G10" s="72"/>
      <c r="H10" s="75"/>
      <c r="I10" s="74"/>
      <c r="J10" s="75"/>
      <c r="K10" s="76"/>
      <c r="L10" s="72"/>
      <c r="M10" s="76"/>
      <c r="N10" s="76"/>
      <c r="O10" s="76"/>
      <c r="P10" s="75"/>
      <c r="Q10" s="75"/>
      <c r="R10" s="72"/>
      <c r="S10" s="72"/>
      <c r="W10" s="2"/>
    </row>
    <row r="11" spans="1:23" ht="13.5" customHeight="1" x14ac:dyDescent="0.2">
      <c r="A11" s="69" t="s">
        <v>27</v>
      </c>
      <c r="B11" s="70"/>
      <c r="C11" s="77">
        <v>2896</v>
      </c>
      <c r="D11" s="77">
        <v>5603</v>
      </c>
      <c r="E11" s="72">
        <v>1.9347375690607735</v>
      </c>
      <c r="F11" s="73">
        <v>137</v>
      </c>
      <c r="G11" s="72">
        <f>F11/C11*1000</f>
        <v>47.306629834254139</v>
      </c>
      <c r="H11" s="73">
        <v>111</v>
      </c>
      <c r="I11" s="78">
        <v>23</v>
      </c>
      <c r="J11" s="73">
        <v>3</v>
      </c>
      <c r="K11" s="73">
        <v>48</v>
      </c>
      <c r="L11" s="72">
        <f>K11/$C$11*1000</f>
        <v>16.574585635359114</v>
      </c>
      <c r="M11" s="73" t="s">
        <v>28</v>
      </c>
      <c r="N11" s="73">
        <v>34</v>
      </c>
      <c r="O11" s="73">
        <v>14</v>
      </c>
      <c r="P11" s="73">
        <v>5</v>
      </c>
      <c r="Q11" s="73">
        <v>3524</v>
      </c>
      <c r="R11" s="72">
        <f>Q11/C11</f>
        <v>1.2168508287292819</v>
      </c>
      <c r="S11" s="72"/>
      <c r="W11" s="2"/>
    </row>
    <row r="12" spans="1:23" ht="13.5" customHeight="1" x14ac:dyDescent="0.2">
      <c r="A12" s="69" t="s">
        <v>29</v>
      </c>
      <c r="B12" s="70"/>
      <c r="C12" s="77">
        <v>6168</v>
      </c>
      <c r="D12" s="79">
        <v>12720</v>
      </c>
      <c r="E12" s="72">
        <v>2.0622568093385212</v>
      </c>
      <c r="F12" s="73">
        <v>246</v>
      </c>
      <c r="G12" s="72">
        <f t="shared" ref="G12:G53" si="0">F12/C12*1000</f>
        <v>39.883268482490273</v>
      </c>
      <c r="H12" s="73">
        <v>213</v>
      </c>
      <c r="I12" s="78">
        <v>23</v>
      </c>
      <c r="J12" s="73">
        <v>10</v>
      </c>
      <c r="K12" s="73">
        <v>23</v>
      </c>
      <c r="L12" s="72">
        <f>K12/$C$12*1000</f>
        <v>3.7289234760051881</v>
      </c>
      <c r="M12" s="73">
        <v>2</v>
      </c>
      <c r="N12" s="73">
        <v>11</v>
      </c>
      <c r="O12" s="73">
        <v>10</v>
      </c>
      <c r="P12" s="73">
        <v>7</v>
      </c>
      <c r="Q12" s="73">
        <v>21938</v>
      </c>
      <c r="R12" s="72">
        <f>Q12/C12</f>
        <v>3.5567444876783396</v>
      </c>
      <c r="S12" s="72"/>
      <c r="W12" s="2"/>
    </row>
    <row r="13" spans="1:23" ht="13.5" customHeight="1" x14ac:dyDescent="0.2">
      <c r="A13" s="69" t="s">
        <v>30</v>
      </c>
      <c r="B13" s="70"/>
      <c r="C13" s="77">
        <v>2302</v>
      </c>
      <c r="D13" s="79">
        <v>4375</v>
      </c>
      <c r="E13" s="72">
        <v>1.9005212858384013</v>
      </c>
      <c r="F13" s="73">
        <v>228</v>
      </c>
      <c r="G13" s="72">
        <f t="shared" si="0"/>
        <v>99.044309296264117</v>
      </c>
      <c r="H13" s="73">
        <v>176</v>
      </c>
      <c r="I13" s="78">
        <v>35</v>
      </c>
      <c r="J13" s="73">
        <v>17</v>
      </c>
      <c r="K13" s="73">
        <v>8</v>
      </c>
      <c r="L13" s="72">
        <f>K13/$C$13*1000</f>
        <v>3.4752389226759339</v>
      </c>
      <c r="M13" s="73">
        <v>1</v>
      </c>
      <c r="N13" s="73">
        <v>4</v>
      </c>
      <c r="O13" s="73">
        <v>3</v>
      </c>
      <c r="P13" s="73">
        <v>4</v>
      </c>
      <c r="Q13" s="73">
        <v>5114155</v>
      </c>
      <c r="R13" s="72">
        <f>Q13/C13</f>
        <v>2221.6138140747175</v>
      </c>
      <c r="S13" s="72"/>
      <c r="W13" s="2"/>
    </row>
    <row r="14" spans="1:23" ht="13.5" customHeight="1" x14ac:dyDescent="0.2">
      <c r="A14" s="69" t="s">
        <v>31</v>
      </c>
      <c r="B14" s="70"/>
      <c r="C14" s="77">
        <v>5878</v>
      </c>
      <c r="D14" s="79">
        <v>11806</v>
      </c>
      <c r="E14" s="72">
        <v>2.008506294658047</v>
      </c>
      <c r="F14" s="73">
        <v>166</v>
      </c>
      <c r="G14" s="72">
        <f t="shared" si="0"/>
        <v>28.240898264715888</v>
      </c>
      <c r="H14" s="73">
        <v>130</v>
      </c>
      <c r="I14" s="78">
        <v>34</v>
      </c>
      <c r="J14" s="73">
        <v>2</v>
      </c>
      <c r="K14" s="73">
        <v>21</v>
      </c>
      <c r="L14" s="72">
        <f>K14/$C$14*1000</f>
        <v>3.5726437563797209</v>
      </c>
      <c r="M14" s="73">
        <v>2</v>
      </c>
      <c r="N14" s="73">
        <v>13</v>
      </c>
      <c r="O14" s="73">
        <v>6</v>
      </c>
      <c r="P14" s="73">
        <v>8</v>
      </c>
      <c r="Q14" s="73">
        <v>3368</v>
      </c>
      <c r="R14" s="72">
        <f>Q14/C14</f>
        <v>0.57298400816604289</v>
      </c>
      <c r="S14" s="72"/>
      <c r="W14" s="2"/>
    </row>
    <row r="15" spans="1:23" ht="13.5" customHeight="1" x14ac:dyDescent="0.2">
      <c r="A15" s="69" t="s">
        <v>32</v>
      </c>
      <c r="B15" s="70"/>
      <c r="C15" s="77">
        <v>5355</v>
      </c>
      <c r="D15" s="79">
        <v>10676</v>
      </c>
      <c r="E15" s="72">
        <v>1.9936507936507937</v>
      </c>
      <c r="F15" s="73">
        <v>205</v>
      </c>
      <c r="G15" s="72">
        <f t="shared" si="0"/>
        <v>38.281979458450053</v>
      </c>
      <c r="H15" s="73">
        <v>179</v>
      </c>
      <c r="I15" s="78">
        <v>16</v>
      </c>
      <c r="J15" s="73">
        <v>10</v>
      </c>
      <c r="K15" s="73">
        <v>15</v>
      </c>
      <c r="L15" s="72">
        <f>K15/$C$15*1000</f>
        <v>2.8011204481792715</v>
      </c>
      <c r="M15" s="73">
        <v>1</v>
      </c>
      <c r="N15" s="73">
        <v>8</v>
      </c>
      <c r="O15" s="73">
        <v>6</v>
      </c>
      <c r="P15" s="73">
        <v>10</v>
      </c>
      <c r="Q15" s="73">
        <v>304744</v>
      </c>
      <c r="R15" s="72">
        <f>Q15/C15</f>
        <v>56.908309990662929</v>
      </c>
      <c r="S15" s="72"/>
      <c r="W15" s="2"/>
    </row>
    <row r="16" spans="1:23" ht="13.5" customHeight="1" x14ac:dyDescent="0.2">
      <c r="A16" s="69" t="s">
        <v>33</v>
      </c>
      <c r="B16" s="70"/>
      <c r="C16" s="77">
        <v>7278</v>
      </c>
      <c r="D16" s="79">
        <v>13909</v>
      </c>
      <c r="E16" s="72">
        <v>1.911101951085463</v>
      </c>
      <c r="F16" s="73">
        <v>259</v>
      </c>
      <c r="G16" s="72">
        <f t="shared" si="0"/>
        <v>35.586699642759001</v>
      </c>
      <c r="H16" s="73">
        <v>156</v>
      </c>
      <c r="I16" s="78">
        <v>100</v>
      </c>
      <c r="J16" s="73">
        <v>3</v>
      </c>
      <c r="K16" s="73">
        <v>45</v>
      </c>
      <c r="L16" s="72">
        <f>K16/$C$16*1000</f>
        <v>6.1830173124484746</v>
      </c>
      <c r="M16" s="73" t="s">
        <v>28</v>
      </c>
      <c r="N16" s="73">
        <v>28</v>
      </c>
      <c r="O16" s="73">
        <v>17</v>
      </c>
      <c r="P16" s="73">
        <v>5</v>
      </c>
      <c r="Q16" s="73">
        <v>6819</v>
      </c>
      <c r="R16" s="72">
        <f>Q16/C16</f>
        <v>0.93693322341302554</v>
      </c>
      <c r="S16" s="72"/>
      <c r="W16" s="2"/>
    </row>
    <row r="17" spans="1:23" ht="13.5" customHeight="1" x14ac:dyDescent="0.2">
      <c r="A17" s="69" t="s">
        <v>34</v>
      </c>
      <c r="B17" s="70"/>
      <c r="C17" s="77">
        <v>5509</v>
      </c>
      <c r="D17" s="79">
        <v>12189</v>
      </c>
      <c r="E17" s="72">
        <v>2.2125612633871845</v>
      </c>
      <c r="F17" s="73">
        <v>271</v>
      </c>
      <c r="G17" s="72">
        <f t="shared" si="0"/>
        <v>49.192230894899254</v>
      </c>
      <c r="H17" s="73">
        <v>229</v>
      </c>
      <c r="I17" s="78">
        <v>23</v>
      </c>
      <c r="J17" s="73">
        <v>19</v>
      </c>
      <c r="K17" s="73">
        <v>19</v>
      </c>
      <c r="L17" s="72">
        <f>K17/$C$17*1000</f>
        <v>3.4489017970593578</v>
      </c>
      <c r="M17" s="73">
        <v>1</v>
      </c>
      <c r="N17" s="73">
        <v>14</v>
      </c>
      <c r="O17" s="73">
        <v>4</v>
      </c>
      <c r="P17" s="73">
        <v>10</v>
      </c>
      <c r="Q17" s="73">
        <v>394397</v>
      </c>
      <c r="R17" s="72">
        <f>Q17/C17</f>
        <v>71.591395897622078</v>
      </c>
      <c r="S17" s="72"/>
      <c r="W17" s="2"/>
    </row>
    <row r="18" spans="1:23" ht="13.5" customHeight="1" x14ac:dyDescent="0.2">
      <c r="A18" s="69" t="s">
        <v>35</v>
      </c>
      <c r="B18" s="70"/>
      <c r="C18" s="77">
        <v>3549</v>
      </c>
      <c r="D18" s="79">
        <v>7076</v>
      </c>
      <c r="E18" s="72">
        <v>1.9938010707241476</v>
      </c>
      <c r="F18" s="73">
        <v>114</v>
      </c>
      <c r="G18" s="72">
        <f t="shared" si="0"/>
        <v>32.121724429416737</v>
      </c>
      <c r="H18" s="73">
        <v>97</v>
      </c>
      <c r="I18" s="78">
        <v>15</v>
      </c>
      <c r="J18" s="73">
        <v>2</v>
      </c>
      <c r="K18" s="73">
        <v>3</v>
      </c>
      <c r="L18" s="72">
        <f>K18/$C$18*1000</f>
        <v>0.84530853761622993</v>
      </c>
      <c r="M18" s="73" t="s">
        <v>28</v>
      </c>
      <c r="N18" s="73">
        <v>1</v>
      </c>
      <c r="O18" s="73">
        <v>2</v>
      </c>
      <c r="P18" s="73">
        <v>3</v>
      </c>
      <c r="Q18" s="73">
        <v>3371</v>
      </c>
      <c r="R18" s="72">
        <f>Q18/C18</f>
        <v>0.94984502676810367</v>
      </c>
      <c r="S18" s="72"/>
      <c r="W18" s="2"/>
    </row>
    <row r="19" spans="1:23" ht="13.5" customHeight="1" x14ac:dyDescent="0.2">
      <c r="A19" s="69" t="s">
        <v>36</v>
      </c>
      <c r="B19" s="70"/>
      <c r="C19" s="77">
        <v>3132</v>
      </c>
      <c r="D19" s="79">
        <v>6160</v>
      </c>
      <c r="E19" s="72">
        <v>1.9667943805874841</v>
      </c>
      <c r="F19" s="73">
        <v>237</v>
      </c>
      <c r="G19" s="72">
        <f t="shared" si="0"/>
        <v>75.670498084291182</v>
      </c>
      <c r="H19" s="73">
        <v>188</v>
      </c>
      <c r="I19" s="78">
        <v>41</v>
      </c>
      <c r="J19" s="73">
        <v>8</v>
      </c>
      <c r="K19" s="73">
        <v>6</v>
      </c>
      <c r="L19" s="72">
        <f>K19/$C$19*1000</f>
        <v>1.9157088122605364</v>
      </c>
      <c r="M19" s="73">
        <v>2</v>
      </c>
      <c r="N19" s="73">
        <v>3</v>
      </c>
      <c r="O19" s="73">
        <v>1</v>
      </c>
      <c r="P19" s="73">
        <v>27</v>
      </c>
      <c r="Q19" s="73">
        <v>29504</v>
      </c>
      <c r="R19" s="72">
        <f>Q19/C19</f>
        <v>9.420178799489145</v>
      </c>
      <c r="S19" s="72"/>
      <c r="W19" s="2"/>
    </row>
    <row r="20" spans="1:23" ht="13.5" customHeight="1" x14ac:dyDescent="0.2">
      <c r="A20" s="69" t="s">
        <v>37</v>
      </c>
      <c r="B20" s="70"/>
      <c r="C20" s="77">
        <v>5204</v>
      </c>
      <c r="D20" s="79">
        <v>11959</v>
      </c>
      <c r="E20" s="72">
        <v>2.2980399692544196</v>
      </c>
      <c r="F20" s="73">
        <v>262</v>
      </c>
      <c r="G20" s="72">
        <f t="shared" si="0"/>
        <v>50.345887778631827</v>
      </c>
      <c r="H20" s="73">
        <v>196</v>
      </c>
      <c r="I20" s="78">
        <v>42</v>
      </c>
      <c r="J20" s="73">
        <v>24</v>
      </c>
      <c r="K20" s="73">
        <v>11</v>
      </c>
      <c r="L20" s="72">
        <f>K20/$C$20*1000</f>
        <v>2.1137586471944658</v>
      </c>
      <c r="M20" s="73" t="s">
        <v>28</v>
      </c>
      <c r="N20" s="73">
        <v>8</v>
      </c>
      <c r="O20" s="73">
        <v>3</v>
      </c>
      <c r="P20" s="73">
        <v>18</v>
      </c>
      <c r="Q20" s="73">
        <v>7983</v>
      </c>
      <c r="R20" s="72">
        <f>Q20/C20</f>
        <v>1.5340122982321291</v>
      </c>
      <c r="S20" s="72"/>
      <c r="W20" s="2"/>
    </row>
    <row r="21" spans="1:23" ht="13.5" customHeight="1" x14ac:dyDescent="0.2">
      <c r="A21" s="69" t="s">
        <v>38</v>
      </c>
      <c r="B21" s="70"/>
      <c r="C21" s="77">
        <v>4214</v>
      </c>
      <c r="D21" s="79">
        <v>7974</v>
      </c>
      <c r="E21" s="72">
        <v>1.892263882297105</v>
      </c>
      <c r="F21" s="73">
        <v>154</v>
      </c>
      <c r="G21" s="72">
        <f t="shared" si="0"/>
        <v>36.544850498338874</v>
      </c>
      <c r="H21" s="73">
        <v>106</v>
      </c>
      <c r="I21" s="78">
        <v>45</v>
      </c>
      <c r="J21" s="73">
        <v>3</v>
      </c>
      <c r="K21" s="73">
        <v>4</v>
      </c>
      <c r="L21" s="72">
        <f>K21/$C$21*1000</f>
        <v>0.94921689606074988</v>
      </c>
      <c r="M21" s="73">
        <v>1</v>
      </c>
      <c r="N21" s="73">
        <v>1</v>
      </c>
      <c r="O21" s="73">
        <v>2</v>
      </c>
      <c r="P21" s="73">
        <v>4</v>
      </c>
      <c r="Q21" s="73">
        <v>23843</v>
      </c>
      <c r="R21" s="72">
        <f>Q21/C21</f>
        <v>5.6580446131941144</v>
      </c>
      <c r="S21" s="72"/>
      <c r="W21" s="2"/>
    </row>
    <row r="22" spans="1:23" ht="13.5" customHeight="1" x14ac:dyDescent="0.2">
      <c r="A22" s="69" t="s">
        <v>39</v>
      </c>
      <c r="B22" s="70"/>
      <c r="C22" s="77">
        <v>3923</v>
      </c>
      <c r="D22" s="79">
        <v>8524</v>
      </c>
      <c r="E22" s="72">
        <v>2.1728269181748661</v>
      </c>
      <c r="F22" s="73">
        <v>140</v>
      </c>
      <c r="G22" s="72">
        <f t="shared" si="0"/>
        <v>35.686974254397143</v>
      </c>
      <c r="H22" s="73">
        <v>119</v>
      </c>
      <c r="I22" s="78">
        <v>14</v>
      </c>
      <c r="J22" s="73">
        <v>7</v>
      </c>
      <c r="K22" s="73">
        <v>8</v>
      </c>
      <c r="L22" s="72">
        <f>K22/$C$22*1000</f>
        <v>2.0392556716798369</v>
      </c>
      <c r="M22" s="73" t="s">
        <v>28</v>
      </c>
      <c r="N22" s="73">
        <v>5</v>
      </c>
      <c r="O22" s="73">
        <v>3</v>
      </c>
      <c r="P22" s="73">
        <v>12</v>
      </c>
      <c r="Q22" s="73">
        <v>10828</v>
      </c>
      <c r="R22" s="72">
        <f>Q22/C22</f>
        <v>2.7601325516186592</v>
      </c>
      <c r="S22" s="72"/>
      <c r="W22" s="2"/>
    </row>
    <row r="23" spans="1:23" ht="13.5" customHeight="1" x14ac:dyDescent="0.2">
      <c r="A23" s="69" t="s">
        <v>40</v>
      </c>
      <c r="B23" s="70"/>
      <c r="C23" s="77">
        <v>1725</v>
      </c>
      <c r="D23" s="79">
        <v>3760</v>
      </c>
      <c r="E23" s="72">
        <v>2.1797101449275362</v>
      </c>
      <c r="F23" s="73">
        <v>189</v>
      </c>
      <c r="G23" s="72">
        <f t="shared" si="0"/>
        <v>109.56521739130434</v>
      </c>
      <c r="H23" s="73">
        <v>129</v>
      </c>
      <c r="I23" s="78">
        <v>52</v>
      </c>
      <c r="J23" s="73">
        <v>8</v>
      </c>
      <c r="K23" s="73">
        <v>3</v>
      </c>
      <c r="L23" s="72">
        <f>K23/$C$23*1000</f>
        <v>1.7391304347826089</v>
      </c>
      <c r="M23" s="73" t="s">
        <v>28</v>
      </c>
      <c r="N23" s="73">
        <v>3</v>
      </c>
      <c r="O23" s="73" t="s">
        <v>28</v>
      </c>
      <c r="P23" s="73">
        <v>2</v>
      </c>
      <c r="Q23" s="73">
        <v>1704</v>
      </c>
      <c r="R23" s="72">
        <f>Q23/C23</f>
        <v>0.98782608695652174</v>
      </c>
      <c r="S23" s="72"/>
      <c r="W23" s="2"/>
    </row>
    <row r="24" spans="1:23" ht="13.5" customHeight="1" x14ac:dyDescent="0.2">
      <c r="A24" s="69" t="s">
        <v>41</v>
      </c>
      <c r="B24" s="70"/>
      <c r="C24" s="77">
        <v>7430</v>
      </c>
      <c r="D24" s="79">
        <v>15752</v>
      </c>
      <c r="E24" s="72">
        <v>2.1200538358008076</v>
      </c>
      <c r="F24" s="73">
        <v>266</v>
      </c>
      <c r="G24" s="72">
        <f t="shared" si="0"/>
        <v>35.800807537012112</v>
      </c>
      <c r="H24" s="73">
        <v>224</v>
      </c>
      <c r="I24" s="78">
        <v>38</v>
      </c>
      <c r="J24" s="73">
        <v>4</v>
      </c>
      <c r="K24" s="73">
        <v>31</v>
      </c>
      <c r="L24" s="72">
        <f>K24/$C$24*1000</f>
        <v>4.1722745625841187</v>
      </c>
      <c r="M24" s="73" t="s">
        <v>28</v>
      </c>
      <c r="N24" s="73">
        <v>21</v>
      </c>
      <c r="O24" s="73">
        <v>10</v>
      </c>
      <c r="P24" s="73">
        <v>29</v>
      </c>
      <c r="Q24" s="73">
        <v>27033</v>
      </c>
      <c r="R24" s="72">
        <f>Q24/C24</f>
        <v>3.6383580080753699</v>
      </c>
      <c r="S24" s="72"/>
      <c r="W24" s="2"/>
    </row>
    <row r="25" spans="1:23" ht="13.5" customHeight="1" x14ac:dyDescent="0.2">
      <c r="A25" s="69" t="s">
        <v>42</v>
      </c>
      <c r="B25" s="70"/>
      <c r="C25" s="77">
        <v>5089</v>
      </c>
      <c r="D25" s="79">
        <v>11614</v>
      </c>
      <c r="E25" s="72">
        <v>2.282177245038318</v>
      </c>
      <c r="F25" s="73">
        <v>264</v>
      </c>
      <c r="G25" s="72">
        <f t="shared" si="0"/>
        <v>51.876596580860685</v>
      </c>
      <c r="H25" s="73">
        <v>208</v>
      </c>
      <c r="I25" s="78">
        <v>41</v>
      </c>
      <c r="J25" s="73">
        <v>15</v>
      </c>
      <c r="K25" s="73">
        <v>19</v>
      </c>
      <c r="L25" s="72">
        <f>K25/$C$25*1000</f>
        <v>3.7335429357437611</v>
      </c>
      <c r="M25" s="73">
        <v>2</v>
      </c>
      <c r="N25" s="73">
        <v>12</v>
      </c>
      <c r="O25" s="73">
        <v>5</v>
      </c>
      <c r="P25" s="73">
        <v>39</v>
      </c>
      <c r="Q25" s="73">
        <v>81627</v>
      </c>
      <c r="R25" s="72">
        <f>Q25/C25</f>
        <v>16.039889958734527</v>
      </c>
      <c r="S25" s="72"/>
      <c r="W25" s="2"/>
    </row>
    <row r="26" spans="1:23" ht="13.5" customHeight="1" x14ac:dyDescent="0.2">
      <c r="A26" s="69" t="s">
        <v>43</v>
      </c>
      <c r="B26" s="70"/>
      <c r="C26" s="77">
        <v>5585</v>
      </c>
      <c r="D26" s="79">
        <v>13027</v>
      </c>
      <c r="E26" s="72">
        <v>2.3324977618621308</v>
      </c>
      <c r="F26" s="73">
        <v>167</v>
      </c>
      <c r="G26" s="72">
        <f t="shared" si="0"/>
        <v>29.90152193375112</v>
      </c>
      <c r="H26" s="73">
        <v>124</v>
      </c>
      <c r="I26" s="78">
        <v>39</v>
      </c>
      <c r="J26" s="73">
        <v>4</v>
      </c>
      <c r="K26" s="73">
        <v>29</v>
      </c>
      <c r="L26" s="72">
        <f>K26/$C$26*1000</f>
        <v>5.1924798567591761</v>
      </c>
      <c r="M26" s="73" t="s">
        <v>28</v>
      </c>
      <c r="N26" s="73">
        <v>16</v>
      </c>
      <c r="O26" s="73">
        <v>13</v>
      </c>
      <c r="P26" s="73">
        <v>27</v>
      </c>
      <c r="Q26" s="73">
        <v>18520</v>
      </c>
      <c r="R26" s="72">
        <f>Q26/C26</f>
        <v>3.3160250671441363</v>
      </c>
      <c r="S26" s="72"/>
      <c r="W26" s="2"/>
    </row>
    <row r="27" spans="1:23" ht="13.5" customHeight="1" x14ac:dyDescent="0.2">
      <c r="A27" s="69" t="s">
        <v>44</v>
      </c>
      <c r="B27" s="70"/>
      <c r="C27" s="77">
        <v>747</v>
      </c>
      <c r="D27" s="79">
        <v>1630</v>
      </c>
      <c r="E27" s="72">
        <v>2.1820615796519411</v>
      </c>
      <c r="F27" s="73">
        <v>175</v>
      </c>
      <c r="G27" s="72">
        <f t="shared" si="0"/>
        <v>234.27041499330656</v>
      </c>
      <c r="H27" s="73">
        <v>99</v>
      </c>
      <c r="I27" s="78">
        <v>65</v>
      </c>
      <c r="J27" s="73">
        <v>11</v>
      </c>
      <c r="K27" s="73">
        <v>3</v>
      </c>
      <c r="L27" s="72">
        <f>K27/$C$27*1000</f>
        <v>4.0160642570281118</v>
      </c>
      <c r="M27" s="73" t="s">
        <v>28</v>
      </c>
      <c r="N27" s="73">
        <v>3</v>
      </c>
      <c r="O27" s="73" t="s">
        <v>28</v>
      </c>
      <c r="P27" s="73" t="s">
        <v>45</v>
      </c>
      <c r="Q27" s="73" t="s">
        <v>45</v>
      </c>
      <c r="R27" s="72">
        <f>Q27/C27</f>
        <v>0</v>
      </c>
      <c r="S27" s="72"/>
      <c r="W27" s="2"/>
    </row>
    <row r="28" spans="1:23" ht="13.5" customHeight="1" x14ac:dyDescent="0.2">
      <c r="A28" s="69" t="s">
        <v>46</v>
      </c>
      <c r="B28" s="70"/>
      <c r="C28" s="77">
        <v>445</v>
      </c>
      <c r="D28" s="79">
        <v>987</v>
      </c>
      <c r="E28" s="72">
        <v>2.2179775280898877</v>
      </c>
      <c r="F28" s="73">
        <v>95</v>
      </c>
      <c r="G28" s="72">
        <f t="shared" si="0"/>
        <v>213.48314606741573</v>
      </c>
      <c r="H28" s="78">
        <v>43</v>
      </c>
      <c r="I28" s="78">
        <v>49</v>
      </c>
      <c r="J28" s="73">
        <v>3</v>
      </c>
      <c r="K28" s="73">
        <v>2</v>
      </c>
      <c r="L28" s="72">
        <f>K28/$C$28*1000</f>
        <v>4.4943820224719104</v>
      </c>
      <c r="M28" s="73" t="s">
        <v>28</v>
      </c>
      <c r="N28" s="73">
        <v>1</v>
      </c>
      <c r="O28" s="73">
        <v>1</v>
      </c>
      <c r="P28" s="73" t="s">
        <v>45</v>
      </c>
      <c r="Q28" s="73" t="s">
        <v>45</v>
      </c>
      <c r="R28" s="72">
        <f t="shared" ref="R28:R29" si="1">Q28/163991</f>
        <v>0</v>
      </c>
      <c r="S28" s="72"/>
      <c r="W28" s="2"/>
    </row>
    <row r="29" spans="1:23" ht="13.5" customHeight="1" x14ac:dyDescent="0.2">
      <c r="A29" s="69" t="s">
        <v>47</v>
      </c>
      <c r="B29" s="70"/>
      <c r="C29" s="77">
        <v>908</v>
      </c>
      <c r="D29" s="79">
        <v>1966</v>
      </c>
      <c r="E29" s="72">
        <v>2.1651982378854626</v>
      </c>
      <c r="F29" s="73">
        <v>240</v>
      </c>
      <c r="G29" s="72">
        <f t="shared" si="0"/>
        <v>264.31718061674007</v>
      </c>
      <c r="H29" s="78">
        <v>122</v>
      </c>
      <c r="I29" s="78">
        <v>99</v>
      </c>
      <c r="J29" s="73">
        <v>19</v>
      </c>
      <c r="K29" s="73">
        <v>1</v>
      </c>
      <c r="L29" s="72">
        <f>K29/$C$29*1000</f>
        <v>1.1013215859030838</v>
      </c>
      <c r="M29" s="73" t="s">
        <v>28</v>
      </c>
      <c r="N29" s="73">
        <v>1</v>
      </c>
      <c r="O29" s="73" t="s">
        <v>28</v>
      </c>
      <c r="P29" s="73" t="s">
        <v>45</v>
      </c>
      <c r="Q29" s="73" t="s">
        <v>45</v>
      </c>
      <c r="R29" s="72">
        <f t="shared" si="1"/>
        <v>0</v>
      </c>
      <c r="S29" s="72"/>
      <c r="W29" s="2"/>
    </row>
    <row r="30" spans="1:23" ht="13.5" customHeight="1" x14ac:dyDescent="0.2">
      <c r="A30" s="69" t="s">
        <v>48</v>
      </c>
      <c r="B30" s="70"/>
      <c r="C30" s="77">
        <v>5525</v>
      </c>
      <c r="D30" s="79">
        <v>12285</v>
      </c>
      <c r="E30" s="72">
        <v>2.223529411764706</v>
      </c>
      <c r="F30" s="73">
        <v>199</v>
      </c>
      <c r="G30" s="72">
        <f t="shared" si="0"/>
        <v>36.018099547511312</v>
      </c>
      <c r="H30" s="78">
        <v>155</v>
      </c>
      <c r="I30" s="78">
        <v>41</v>
      </c>
      <c r="J30" s="73">
        <v>3</v>
      </c>
      <c r="K30" s="73">
        <v>23</v>
      </c>
      <c r="L30" s="72">
        <f>K30/$C$30*1000</f>
        <v>4.1628959276018103</v>
      </c>
      <c r="M30" s="73" t="s">
        <v>28</v>
      </c>
      <c r="N30" s="73">
        <v>17</v>
      </c>
      <c r="O30" s="73">
        <v>6</v>
      </c>
      <c r="P30" s="73">
        <v>18</v>
      </c>
      <c r="Q30" s="73">
        <v>26637</v>
      </c>
      <c r="R30" s="72">
        <f>Q30/C30</f>
        <v>4.8211764705882354</v>
      </c>
      <c r="S30" s="72"/>
      <c r="W30" s="2"/>
    </row>
    <row r="31" spans="1:23" ht="13.5" customHeight="1" x14ac:dyDescent="0.2">
      <c r="A31" s="69" t="s">
        <v>49</v>
      </c>
      <c r="B31" s="70"/>
      <c r="C31" s="77">
        <v>3435</v>
      </c>
      <c r="D31" s="79">
        <v>7164</v>
      </c>
      <c r="E31" s="72">
        <v>2.0855895196506551</v>
      </c>
      <c r="F31" s="73">
        <v>92</v>
      </c>
      <c r="G31" s="72">
        <f t="shared" si="0"/>
        <v>26.78311499272198</v>
      </c>
      <c r="H31" s="78">
        <v>71</v>
      </c>
      <c r="I31" s="78">
        <v>20</v>
      </c>
      <c r="J31" s="73">
        <v>1</v>
      </c>
      <c r="K31" s="73">
        <v>16</v>
      </c>
      <c r="L31" s="72">
        <f>K31/$C$31*1000</f>
        <v>4.6579330422125187</v>
      </c>
      <c r="M31" s="73">
        <v>1</v>
      </c>
      <c r="N31" s="73">
        <v>11</v>
      </c>
      <c r="O31" s="73">
        <v>4</v>
      </c>
      <c r="P31" s="73">
        <v>6</v>
      </c>
      <c r="Q31" s="73">
        <v>2940</v>
      </c>
      <c r="R31" s="72">
        <f>Q31/C31</f>
        <v>0.85589519650655022</v>
      </c>
      <c r="S31" s="72"/>
      <c r="W31" s="2"/>
    </row>
    <row r="32" spans="1:23" ht="13.5" customHeight="1" x14ac:dyDescent="0.2">
      <c r="A32" s="69" t="s">
        <v>50</v>
      </c>
      <c r="B32" s="70"/>
      <c r="C32" s="77">
        <v>3192</v>
      </c>
      <c r="D32" s="79">
        <v>7108</v>
      </c>
      <c r="E32" s="72">
        <v>2.2268170426065161</v>
      </c>
      <c r="F32" s="73">
        <v>103</v>
      </c>
      <c r="G32" s="72">
        <f t="shared" si="0"/>
        <v>32.268170426065161</v>
      </c>
      <c r="H32" s="78">
        <v>85</v>
      </c>
      <c r="I32" s="78">
        <v>17</v>
      </c>
      <c r="J32" s="73">
        <v>1</v>
      </c>
      <c r="K32" s="73">
        <v>6</v>
      </c>
      <c r="L32" s="72">
        <f>K32/$C$32*1000</f>
        <v>1.8796992481203008</v>
      </c>
      <c r="M32" s="73">
        <v>1</v>
      </c>
      <c r="N32" s="73">
        <v>3</v>
      </c>
      <c r="O32" s="73">
        <v>2</v>
      </c>
      <c r="P32" s="73">
        <v>17</v>
      </c>
      <c r="Q32" s="73">
        <v>42225</v>
      </c>
      <c r="R32" s="72">
        <f>Q32/C32</f>
        <v>13.228383458646617</v>
      </c>
      <c r="S32" s="72"/>
      <c r="W32" s="2"/>
    </row>
    <row r="33" spans="1:23" ht="13.5" customHeight="1" x14ac:dyDescent="0.2">
      <c r="A33" s="69" t="s">
        <v>51</v>
      </c>
      <c r="B33" s="70"/>
      <c r="C33" s="77">
        <v>5227</v>
      </c>
      <c r="D33" s="79">
        <v>11965</v>
      </c>
      <c r="E33" s="72">
        <v>2.2890759517887891</v>
      </c>
      <c r="F33" s="80">
        <v>119</v>
      </c>
      <c r="G33" s="72">
        <f t="shared" si="0"/>
        <v>22.766405203749759</v>
      </c>
      <c r="H33" s="78">
        <v>94</v>
      </c>
      <c r="I33" s="78">
        <v>23</v>
      </c>
      <c r="J33" s="73">
        <v>2</v>
      </c>
      <c r="K33" s="73">
        <v>31</v>
      </c>
      <c r="L33" s="72">
        <f>K33/$C$33*1000</f>
        <v>5.9307442127415344</v>
      </c>
      <c r="M33" s="73">
        <v>1</v>
      </c>
      <c r="N33" s="73">
        <v>22</v>
      </c>
      <c r="O33" s="73">
        <v>8</v>
      </c>
      <c r="P33" s="73">
        <v>21</v>
      </c>
      <c r="Q33" s="73">
        <v>51321</v>
      </c>
      <c r="R33" s="72">
        <f>Q33/C33</f>
        <v>9.8184427013583324</v>
      </c>
      <c r="S33" s="72"/>
      <c r="W33" s="2"/>
    </row>
    <row r="34" spans="1:23" ht="13.5" customHeight="1" x14ac:dyDescent="0.2">
      <c r="A34" s="69" t="s">
        <v>52</v>
      </c>
      <c r="B34" s="70"/>
      <c r="C34" s="77">
        <v>6768</v>
      </c>
      <c r="D34" s="79">
        <v>14834</v>
      </c>
      <c r="E34" s="72">
        <v>2.1917848699763591</v>
      </c>
      <c r="F34" s="73">
        <v>244</v>
      </c>
      <c r="G34" s="72">
        <f t="shared" si="0"/>
        <v>36.052009456264777</v>
      </c>
      <c r="H34" s="78">
        <v>215</v>
      </c>
      <c r="I34" s="78">
        <v>24</v>
      </c>
      <c r="J34" s="73">
        <v>5</v>
      </c>
      <c r="K34" s="73">
        <v>17</v>
      </c>
      <c r="L34" s="72">
        <f>K34/$C$34*1000</f>
        <v>2.5118203309692673</v>
      </c>
      <c r="M34" s="73">
        <v>3</v>
      </c>
      <c r="N34" s="73">
        <v>10</v>
      </c>
      <c r="O34" s="73">
        <v>4</v>
      </c>
      <c r="P34" s="73">
        <v>29</v>
      </c>
      <c r="Q34" s="73">
        <v>18372</v>
      </c>
      <c r="R34" s="72">
        <f>Q34/C34</f>
        <v>2.7145390070921986</v>
      </c>
      <c r="S34" s="72"/>
      <c r="W34" s="2"/>
    </row>
    <row r="35" spans="1:23" ht="13.5" customHeight="1" x14ac:dyDescent="0.2">
      <c r="A35" s="69" t="s">
        <v>53</v>
      </c>
      <c r="B35" s="70"/>
      <c r="C35" s="77">
        <v>4079</v>
      </c>
      <c r="D35" s="79">
        <v>9673</v>
      </c>
      <c r="E35" s="72">
        <v>2.3714145623927432</v>
      </c>
      <c r="F35" s="73">
        <v>140</v>
      </c>
      <c r="G35" s="72">
        <f t="shared" si="0"/>
        <v>34.322137778867372</v>
      </c>
      <c r="H35" s="78">
        <v>112</v>
      </c>
      <c r="I35" s="78">
        <v>25</v>
      </c>
      <c r="J35" s="73">
        <v>3</v>
      </c>
      <c r="K35" s="73">
        <v>24</v>
      </c>
      <c r="L35" s="72">
        <f>K35/$C$35*1000</f>
        <v>5.883795047805835</v>
      </c>
      <c r="M35" s="73" t="s">
        <v>28</v>
      </c>
      <c r="N35" s="73">
        <v>15</v>
      </c>
      <c r="O35" s="73">
        <v>9</v>
      </c>
      <c r="P35" s="73">
        <v>13</v>
      </c>
      <c r="Q35" s="73">
        <v>21740</v>
      </c>
      <c r="R35" s="72">
        <f>Q35/C35</f>
        <v>5.3297376808041186</v>
      </c>
      <c r="S35" s="72"/>
      <c r="W35" s="2"/>
    </row>
    <row r="36" spans="1:23" ht="13.5" customHeight="1" x14ac:dyDescent="0.2">
      <c r="A36" s="69" t="s">
        <v>54</v>
      </c>
      <c r="B36" s="70"/>
      <c r="C36" s="77">
        <v>2464</v>
      </c>
      <c r="D36" s="79">
        <v>4912</v>
      </c>
      <c r="E36" s="72">
        <v>1.9935064935064934</v>
      </c>
      <c r="F36" s="73">
        <v>41</v>
      </c>
      <c r="G36" s="72">
        <f t="shared" si="0"/>
        <v>16.63961038961039</v>
      </c>
      <c r="H36" s="78">
        <v>29</v>
      </c>
      <c r="I36" s="78">
        <v>12</v>
      </c>
      <c r="J36" s="73">
        <v>0</v>
      </c>
      <c r="K36" s="73">
        <v>20</v>
      </c>
      <c r="L36" s="72">
        <f>K36/$C$36*1000</f>
        <v>8.1168831168831161</v>
      </c>
      <c r="M36" s="73">
        <v>1</v>
      </c>
      <c r="N36" s="73">
        <v>14</v>
      </c>
      <c r="O36" s="73">
        <v>5</v>
      </c>
      <c r="P36" s="73">
        <v>3</v>
      </c>
      <c r="Q36" s="73">
        <v>25004</v>
      </c>
      <c r="R36" s="72">
        <f>Q36/C36</f>
        <v>10.147727272727273</v>
      </c>
      <c r="S36" s="72"/>
      <c r="W36" s="2"/>
    </row>
    <row r="37" spans="1:23" ht="13.5" customHeight="1" x14ac:dyDescent="0.2">
      <c r="A37" s="69" t="s">
        <v>55</v>
      </c>
      <c r="B37" s="70"/>
      <c r="C37" s="77">
        <v>4464</v>
      </c>
      <c r="D37" s="79">
        <v>10723</v>
      </c>
      <c r="E37" s="72">
        <v>2.4021057347670252</v>
      </c>
      <c r="F37" s="73">
        <v>244</v>
      </c>
      <c r="G37" s="72">
        <f t="shared" si="0"/>
        <v>54.659498207885306</v>
      </c>
      <c r="H37" s="78">
        <v>198</v>
      </c>
      <c r="I37" s="78">
        <v>40</v>
      </c>
      <c r="J37" s="73">
        <v>6</v>
      </c>
      <c r="K37" s="73">
        <v>18</v>
      </c>
      <c r="L37" s="72">
        <f>K37/$C$37*1000</f>
        <v>4.032258064516129</v>
      </c>
      <c r="M37" s="73" t="s">
        <v>28</v>
      </c>
      <c r="N37" s="73">
        <v>15</v>
      </c>
      <c r="O37" s="73">
        <v>3</v>
      </c>
      <c r="P37" s="73">
        <v>45</v>
      </c>
      <c r="Q37" s="73">
        <v>167167</v>
      </c>
      <c r="R37" s="72">
        <f>Q37/C37</f>
        <v>37.44780465949821</v>
      </c>
      <c r="S37" s="72"/>
      <c r="W37" s="2"/>
    </row>
    <row r="38" spans="1:23" ht="13.5" customHeight="1" x14ac:dyDescent="0.2">
      <c r="A38" s="69" t="s">
        <v>56</v>
      </c>
      <c r="B38" s="70"/>
      <c r="C38" s="77">
        <v>3223</v>
      </c>
      <c r="D38" s="79">
        <v>7753</v>
      </c>
      <c r="E38" s="72">
        <v>2.4055228048402109</v>
      </c>
      <c r="F38" s="73">
        <v>115</v>
      </c>
      <c r="G38" s="72">
        <f t="shared" si="0"/>
        <v>35.681042506981072</v>
      </c>
      <c r="H38" s="78">
        <v>93</v>
      </c>
      <c r="I38" s="78">
        <v>17</v>
      </c>
      <c r="J38" s="73">
        <v>5</v>
      </c>
      <c r="K38" s="73">
        <v>8</v>
      </c>
      <c r="L38" s="72">
        <f>K38/$C$38*1000</f>
        <v>2.4821594787465093</v>
      </c>
      <c r="M38" s="73" t="s">
        <v>28</v>
      </c>
      <c r="N38" s="73">
        <v>7</v>
      </c>
      <c r="O38" s="73">
        <v>1</v>
      </c>
      <c r="P38" s="73">
        <v>19</v>
      </c>
      <c r="Q38" s="73">
        <v>258518</v>
      </c>
      <c r="R38" s="72">
        <f>Q38/C38</f>
        <v>80.210363015823773</v>
      </c>
      <c r="S38" s="72"/>
      <c r="W38" s="2"/>
    </row>
    <row r="39" spans="1:23" ht="13.5" customHeight="1" x14ac:dyDescent="0.2">
      <c r="A39" s="69" t="s">
        <v>57</v>
      </c>
      <c r="B39" s="70"/>
      <c r="C39" s="77">
        <v>5655</v>
      </c>
      <c r="D39" s="79">
        <v>11819</v>
      </c>
      <c r="E39" s="72">
        <v>2.0900088417329798</v>
      </c>
      <c r="F39" s="73">
        <v>164</v>
      </c>
      <c r="G39" s="72">
        <f t="shared" si="0"/>
        <v>29.000884173297969</v>
      </c>
      <c r="H39" s="78">
        <v>131</v>
      </c>
      <c r="I39" s="78">
        <v>28</v>
      </c>
      <c r="J39" s="73">
        <v>5</v>
      </c>
      <c r="K39" s="73">
        <v>27</v>
      </c>
      <c r="L39" s="72">
        <f>K39/$C$39*1000</f>
        <v>4.774535809018567</v>
      </c>
      <c r="M39" s="73">
        <v>1</v>
      </c>
      <c r="N39" s="73">
        <v>18</v>
      </c>
      <c r="O39" s="73">
        <v>8</v>
      </c>
      <c r="P39" s="73">
        <v>12</v>
      </c>
      <c r="Q39" s="73">
        <v>18439</v>
      </c>
      <c r="R39" s="72">
        <f>Q39/C39</f>
        <v>3.2606542882404952</v>
      </c>
      <c r="S39" s="72"/>
      <c r="W39" s="2"/>
    </row>
    <row r="40" spans="1:23" ht="13.5" customHeight="1" x14ac:dyDescent="0.2">
      <c r="A40" s="69" t="s">
        <v>58</v>
      </c>
      <c r="B40" s="70"/>
      <c r="C40" s="77">
        <v>3547</v>
      </c>
      <c r="D40" s="79">
        <v>8149</v>
      </c>
      <c r="E40" s="72">
        <v>2.2974344516492811</v>
      </c>
      <c r="F40" s="73">
        <v>156</v>
      </c>
      <c r="G40" s="72">
        <f t="shared" si="0"/>
        <v>43.98082886946716</v>
      </c>
      <c r="H40" s="78">
        <v>125</v>
      </c>
      <c r="I40" s="78">
        <v>28</v>
      </c>
      <c r="J40" s="73">
        <v>3</v>
      </c>
      <c r="K40" s="73">
        <v>3</v>
      </c>
      <c r="L40" s="72">
        <f>K40/$C$40*1000</f>
        <v>0.84578517056667601</v>
      </c>
      <c r="M40" s="73" t="s">
        <v>28</v>
      </c>
      <c r="N40" s="73">
        <v>2</v>
      </c>
      <c r="O40" s="73">
        <v>1</v>
      </c>
      <c r="P40" s="73">
        <v>37</v>
      </c>
      <c r="Q40" s="73">
        <v>140349</v>
      </c>
      <c r="R40" s="72">
        <f>Q40/C40</f>
        <v>39.568367634620806</v>
      </c>
      <c r="S40" s="72"/>
      <c r="W40" s="2"/>
    </row>
    <row r="41" spans="1:23" ht="13.5" customHeight="1" x14ac:dyDescent="0.2">
      <c r="A41" s="69" t="s">
        <v>59</v>
      </c>
      <c r="B41" s="70"/>
      <c r="C41" s="77">
        <v>2639</v>
      </c>
      <c r="D41" s="79">
        <v>6099</v>
      </c>
      <c r="E41" s="72">
        <v>2.3111026904130352</v>
      </c>
      <c r="F41" s="73">
        <v>116</v>
      </c>
      <c r="G41" s="72">
        <f t="shared" si="0"/>
        <v>43.956043956043956</v>
      </c>
      <c r="H41" s="78">
        <v>99</v>
      </c>
      <c r="I41" s="78">
        <v>14</v>
      </c>
      <c r="J41" s="73">
        <v>3</v>
      </c>
      <c r="K41" s="80">
        <v>12</v>
      </c>
      <c r="L41" s="72">
        <f>K41/$C$41*1000</f>
        <v>4.5471769609700647</v>
      </c>
      <c r="M41" s="80" t="s">
        <v>28</v>
      </c>
      <c r="N41" s="80">
        <v>8</v>
      </c>
      <c r="O41" s="80">
        <v>4</v>
      </c>
      <c r="P41" s="73">
        <v>26</v>
      </c>
      <c r="Q41" s="73">
        <v>34804</v>
      </c>
      <c r="R41" s="72">
        <f>Q41/C41</f>
        <v>13.188328912466844</v>
      </c>
      <c r="S41" s="72"/>
      <c r="W41" s="2"/>
    </row>
    <row r="42" spans="1:23" ht="13.5" customHeight="1" x14ac:dyDescent="0.2">
      <c r="A42" s="69" t="s">
        <v>60</v>
      </c>
      <c r="B42" s="70"/>
      <c r="C42" s="77">
        <v>4945</v>
      </c>
      <c r="D42" s="79">
        <v>10540</v>
      </c>
      <c r="E42" s="72">
        <v>2.1314459049544996</v>
      </c>
      <c r="F42" s="73">
        <v>150</v>
      </c>
      <c r="G42" s="72">
        <f t="shared" si="0"/>
        <v>30.333670374115268</v>
      </c>
      <c r="H42" s="78">
        <v>113</v>
      </c>
      <c r="I42" s="78">
        <v>34</v>
      </c>
      <c r="J42" s="73">
        <v>3</v>
      </c>
      <c r="K42" s="80">
        <v>17</v>
      </c>
      <c r="L42" s="72">
        <f>K42/$C$42*1000</f>
        <v>3.4378159757330637</v>
      </c>
      <c r="M42" s="80">
        <v>3</v>
      </c>
      <c r="N42" s="80">
        <v>9</v>
      </c>
      <c r="O42" s="80">
        <v>5</v>
      </c>
      <c r="P42" s="73">
        <v>13</v>
      </c>
      <c r="Q42" s="73">
        <v>12906</v>
      </c>
      <c r="R42" s="72">
        <f>Q42/C42</f>
        <v>2.6099089989888777</v>
      </c>
      <c r="S42" s="72"/>
      <c r="W42" s="2"/>
    </row>
    <row r="43" spans="1:23" ht="13.5" customHeight="1" x14ac:dyDescent="0.2">
      <c r="A43" s="69" t="s">
        <v>61</v>
      </c>
      <c r="B43" s="70"/>
      <c r="C43" s="77">
        <v>5844</v>
      </c>
      <c r="D43" s="79">
        <v>14343</v>
      </c>
      <c r="E43" s="72">
        <v>2.4543121149897331</v>
      </c>
      <c r="F43" s="73">
        <v>181</v>
      </c>
      <c r="G43" s="72">
        <f t="shared" si="0"/>
        <v>30.971937029431896</v>
      </c>
      <c r="H43" s="78">
        <v>145</v>
      </c>
      <c r="I43" s="78">
        <v>34</v>
      </c>
      <c r="J43" s="73">
        <v>2</v>
      </c>
      <c r="K43" s="73">
        <v>19</v>
      </c>
      <c r="L43" s="72">
        <f>K43/$C$43*1000</f>
        <v>3.2511978097193706</v>
      </c>
      <c r="M43" s="73" t="s">
        <v>28</v>
      </c>
      <c r="N43" s="73">
        <v>14</v>
      </c>
      <c r="O43" s="73">
        <v>5</v>
      </c>
      <c r="P43" s="73">
        <v>35</v>
      </c>
      <c r="Q43" s="73">
        <v>78277</v>
      </c>
      <c r="R43" s="72">
        <f>Q43/C43</f>
        <v>13.394421629021219</v>
      </c>
      <c r="S43" s="72"/>
      <c r="W43" s="2"/>
    </row>
    <row r="44" spans="1:23" ht="13.5" customHeight="1" x14ac:dyDescent="0.2">
      <c r="A44" s="69" t="s">
        <v>62</v>
      </c>
      <c r="B44" s="70"/>
      <c r="C44" s="77">
        <v>2287</v>
      </c>
      <c r="D44" s="79">
        <v>5232</v>
      </c>
      <c r="E44" s="72">
        <v>2.2877131613467423</v>
      </c>
      <c r="F44" s="73">
        <v>58</v>
      </c>
      <c r="G44" s="72">
        <f t="shared" si="0"/>
        <v>25.360734586794926</v>
      </c>
      <c r="H44" s="78">
        <v>46</v>
      </c>
      <c r="I44" s="78">
        <v>9</v>
      </c>
      <c r="J44" s="73">
        <v>3</v>
      </c>
      <c r="K44" s="73">
        <v>5</v>
      </c>
      <c r="L44" s="72">
        <f>K44/$C$44*1000</f>
        <v>2.1862702229995628</v>
      </c>
      <c r="M44" s="73" t="s">
        <v>28</v>
      </c>
      <c r="N44" s="73">
        <v>2</v>
      </c>
      <c r="O44" s="73">
        <v>3</v>
      </c>
      <c r="P44" s="73">
        <v>8</v>
      </c>
      <c r="Q44" s="73">
        <v>88734</v>
      </c>
      <c r="R44" s="72">
        <f>Q44/C44</f>
        <v>38.79930039352864</v>
      </c>
      <c r="S44" s="72"/>
      <c r="W44" s="2"/>
    </row>
    <row r="45" spans="1:23" ht="13.5" customHeight="1" x14ac:dyDescent="0.2">
      <c r="A45" s="69" t="s">
        <v>63</v>
      </c>
      <c r="B45" s="70"/>
      <c r="C45" s="77">
        <v>2797</v>
      </c>
      <c r="D45" s="79">
        <v>6548</v>
      </c>
      <c r="E45" s="72">
        <v>2.3410797282803002</v>
      </c>
      <c r="F45" s="73">
        <v>79</v>
      </c>
      <c r="G45" s="72">
        <f t="shared" si="0"/>
        <v>28.244547729710405</v>
      </c>
      <c r="H45" s="78">
        <v>67</v>
      </c>
      <c r="I45" s="78">
        <v>9</v>
      </c>
      <c r="J45" s="73">
        <v>3</v>
      </c>
      <c r="K45" s="73">
        <v>18</v>
      </c>
      <c r="L45" s="72">
        <f>K45/$C$45*1000</f>
        <v>6.4354665713264207</v>
      </c>
      <c r="M45" s="73" t="s">
        <v>28</v>
      </c>
      <c r="N45" s="73">
        <v>10</v>
      </c>
      <c r="O45" s="73">
        <v>8</v>
      </c>
      <c r="P45" s="73">
        <v>8</v>
      </c>
      <c r="Q45" s="73">
        <v>119970</v>
      </c>
      <c r="R45" s="72">
        <f>Q45/C45</f>
        <v>42.892384697890598</v>
      </c>
      <c r="S45" s="72"/>
      <c r="W45" s="2"/>
    </row>
    <row r="46" spans="1:23" ht="13.5" customHeight="1" x14ac:dyDescent="0.2">
      <c r="A46" s="69" t="s">
        <v>64</v>
      </c>
      <c r="B46" s="70"/>
      <c r="C46" s="77">
        <v>2876</v>
      </c>
      <c r="D46" s="79">
        <v>5803</v>
      </c>
      <c r="E46" s="72">
        <v>2.0177329624478442</v>
      </c>
      <c r="F46" s="73">
        <v>61</v>
      </c>
      <c r="G46" s="72">
        <f t="shared" si="0"/>
        <v>21.210013908205841</v>
      </c>
      <c r="H46" s="78">
        <v>52</v>
      </c>
      <c r="I46" s="78">
        <v>8</v>
      </c>
      <c r="J46" s="73">
        <v>1</v>
      </c>
      <c r="K46" s="73">
        <v>5</v>
      </c>
      <c r="L46" s="72">
        <f>K46/$C$46*1000</f>
        <v>1.7385257301808068</v>
      </c>
      <c r="M46" s="73" t="s">
        <v>28</v>
      </c>
      <c r="N46" s="73">
        <v>4</v>
      </c>
      <c r="O46" s="73">
        <v>1</v>
      </c>
      <c r="P46" s="73">
        <v>6</v>
      </c>
      <c r="Q46" s="73">
        <v>2140</v>
      </c>
      <c r="R46" s="72">
        <f>Q46/C46</f>
        <v>0.74408901251738524</v>
      </c>
      <c r="S46" s="72"/>
      <c r="W46" s="2"/>
    </row>
    <row r="47" spans="1:23" ht="13.5" customHeight="1" x14ac:dyDescent="0.2">
      <c r="A47" s="69" t="s">
        <v>65</v>
      </c>
      <c r="B47" s="70"/>
      <c r="C47" s="77">
        <v>2278</v>
      </c>
      <c r="D47" s="79">
        <v>4797</v>
      </c>
      <c r="E47" s="72">
        <v>2.1057945566286218</v>
      </c>
      <c r="F47" s="73">
        <v>91</v>
      </c>
      <c r="G47" s="72">
        <f t="shared" si="0"/>
        <v>39.947322212467078</v>
      </c>
      <c r="H47" s="78">
        <v>67</v>
      </c>
      <c r="I47" s="78">
        <v>21</v>
      </c>
      <c r="J47" s="73">
        <v>3</v>
      </c>
      <c r="K47" s="73">
        <v>6</v>
      </c>
      <c r="L47" s="72">
        <f>K47/$C$47*1000</f>
        <v>2.6338893766461808</v>
      </c>
      <c r="M47" s="73" t="s">
        <v>28</v>
      </c>
      <c r="N47" s="73">
        <v>5</v>
      </c>
      <c r="O47" s="73">
        <v>1</v>
      </c>
      <c r="P47" s="73">
        <v>11</v>
      </c>
      <c r="Q47" s="73">
        <v>405735</v>
      </c>
      <c r="R47" s="72">
        <f>Q47/C47</f>
        <v>178.11018437225636</v>
      </c>
      <c r="S47" s="72"/>
      <c r="W47" s="2"/>
    </row>
    <row r="48" spans="1:23" ht="13.5" customHeight="1" x14ac:dyDescent="0.2">
      <c r="A48" s="69" t="s">
        <v>66</v>
      </c>
      <c r="B48" s="70"/>
      <c r="C48" s="77">
        <v>3667</v>
      </c>
      <c r="D48" s="79">
        <v>8221</v>
      </c>
      <c r="E48" s="72">
        <v>2.2418871011726207</v>
      </c>
      <c r="F48" s="73">
        <v>117</v>
      </c>
      <c r="G48" s="72">
        <f t="shared" si="0"/>
        <v>31.906190346332153</v>
      </c>
      <c r="H48" s="78">
        <v>95</v>
      </c>
      <c r="I48" s="78">
        <v>14</v>
      </c>
      <c r="J48" s="73">
        <v>8</v>
      </c>
      <c r="K48" s="73">
        <v>9</v>
      </c>
      <c r="L48" s="72">
        <f>K48/$C$48*1000</f>
        <v>2.4543223343332428</v>
      </c>
      <c r="M48" s="73" t="s">
        <v>28</v>
      </c>
      <c r="N48" s="73">
        <v>4</v>
      </c>
      <c r="O48" s="73">
        <v>5</v>
      </c>
      <c r="P48" s="73">
        <v>10</v>
      </c>
      <c r="Q48" s="73">
        <v>5586</v>
      </c>
      <c r="R48" s="72">
        <f>Q48/C48</f>
        <v>1.5233160621761659</v>
      </c>
      <c r="S48" s="72"/>
      <c r="W48" s="2"/>
    </row>
    <row r="49" spans="1:23" ht="13.5" customHeight="1" x14ac:dyDescent="0.2">
      <c r="A49" s="69" t="s">
        <v>67</v>
      </c>
      <c r="B49" s="70"/>
      <c r="C49" s="77">
        <v>1421</v>
      </c>
      <c r="D49" s="79">
        <v>3107</v>
      </c>
      <c r="E49" s="72">
        <v>2.186488388458832</v>
      </c>
      <c r="F49" s="73">
        <v>66</v>
      </c>
      <c r="G49" s="72">
        <f t="shared" si="0"/>
        <v>46.446164672765661</v>
      </c>
      <c r="H49" s="78">
        <v>54</v>
      </c>
      <c r="I49" s="78">
        <v>11</v>
      </c>
      <c r="J49" s="73">
        <v>1</v>
      </c>
      <c r="K49" s="73">
        <v>1</v>
      </c>
      <c r="L49" s="72">
        <f>K49/$C$49*1000</f>
        <v>0.70372976776917662</v>
      </c>
      <c r="M49" s="73" t="s">
        <v>28</v>
      </c>
      <c r="N49" s="73">
        <v>1</v>
      </c>
      <c r="O49" s="73" t="s">
        <v>28</v>
      </c>
      <c r="P49" s="73">
        <v>16</v>
      </c>
      <c r="Q49" s="73">
        <v>139067</v>
      </c>
      <c r="R49" s="72">
        <f>Q49/C49</f>
        <v>97.865587614356087</v>
      </c>
      <c r="S49" s="72"/>
      <c r="W49" s="2"/>
    </row>
    <row r="50" spans="1:23" ht="13.5" customHeight="1" x14ac:dyDescent="0.2">
      <c r="A50" s="69" t="s">
        <v>68</v>
      </c>
      <c r="B50" s="70"/>
      <c r="C50" s="77">
        <v>5158</v>
      </c>
      <c r="D50" s="79">
        <v>10006</v>
      </c>
      <c r="E50" s="72">
        <v>1.9398991857309034</v>
      </c>
      <c r="F50" s="73">
        <v>149</v>
      </c>
      <c r="G50" s="72">
        <f t="shared" si="0"/>
        <v>28.887165568049632</v>
      </c>
      <c r="H50" s="78">
        <v>116</v>
      </c>
      <c r="I50" s="78">
        <v>27</v>
      </c>
      <c r="J50" s="73">
        <v>6</v>
      </c>
      <c r="K50" s="73">
        <v>15</v>
      </c>
      <c r="L50" s="72">
        <f>K50/$C$50*1000</f>
        <v>2.9081039162466071</v>
      </c>
      <c r="M50" s="73" t="s">
        <v>28</v>
      </c>
      <c r="N50" s="73">
        <v>11</v>
      </c>
      <c r="O50" s="73">
        <v>4</v>
      </c>
      <c r="P50" s="73">
        <v>7</v>
      </c>
      <c r="Q50" s="73">
        <v>6578</v>
      </c>
      <c r="R50" s="72">
        <f>Q50/C50</f>
        <v>1.2753005040713454</v>
      </c>
      <c r="S50" s="72"/>
      <c r="W50" s="2"/>
    </row>
    <row r="51" spans="1:23" ht="13.5" customHeight="1" x14ac:dyDescent="0.2">
      <c r="A51" s="69" t="s">
        <v>69</v>
      </c>
      <c r="B51" s="70"/>
      <c r="C51" s="77">
        <v>2416</v>
      </c>
      <c r="D51" s="81">
        <v>6032</v>
      </c>
      <c r="E51" s="72">
        <v>2.4966887417218544</v>
      </c>
      <c r="F51" s="73">
        <v>74</v>
      </c>
      <c r="G51" s="72">
        <f t="shared" si="0"/>
        <v>30.629139072847682</v>
      </c>
      <c r="H51" s="78">
        <v>54</v>
      </c>
      <c r="I51" s="78">
        <v>18</v>
      </c>
      <c r="J51" s="73">
        <v>2</v>
      </c>
      <c r="K51" s="73">
        <v>5</v>
      </c>
      <c r="L51" s="72">
        <f>K51/$C$51*1000</f>
        <v>2.0695364238410598</v>
      </c>
      <c r="M51" s="73" t="s">
        <v>28</v>
      </c>
      <c r="N51" s="80">
        <v>2</v>
      </c>
      <c r="O51" s="73">
        <v>3</v>
      </c>
      <c r="P51" s="73">
        <v>8</v>
      </c>
      <c r="Q51" s="73">
        <v>102627</v>
      </c>
      <c r="R51" s="72">
        <f>Q51/C51</f>
        <v>42.478062913907287</v>
      </c>
      <c r="S51" s="72"/>
      <c r="W51" s="2"/>
    </row>
    <row r="52" spans="1:23" ht="13.5" customHeight="1" x14ac:dyDescent="0.2">
      <c r="A52" s="69" t="s">
        <v>70</v>
      </c>
      <c r="B52" s="70"/>
      <c r="C52" s="82">
        <v>486</v>
      </c>
      <c r="D52" s="83">
        <v>1338</v>
      </c>
      <c r="E52" s="72">
        <v>2.7530864197530862</v>
      </c>
      <c r="F52" s="73">
        <v>174</v>
      </c>
      <c r="G52" s="72">
        <f t="shared" si="0"/>
        <v>358.02469135802465</v>
      </c>
      <c r="H52" s="78">
        <v>105</v>
      </c>
      <c r="I52" s="78">
        <v>65</v>
      </c>
      <c r="J52" s="73">
        <v>4</v>
      </c>
      <c r="K52" s="73">
        <v>1</v>
      </c>
      <c r="L52" s="72">
        <f>K52/$C$52*1000</f>
        <v>2.0576131687242798</v>
      </c>
      <c r="M52" s="73" t="s">
        <v>28</v>
      </c>
      <c r="N52" s="73">
        <v>1</v>
      </c>
      <c r="O52" s="73" t="s">
        <v>28</v>
      </c>
      <c r="P52" s="73" t="s">
        <v>45</v>
      </c>
      <c r="Q52" s="73" t="s">
        <v>45</v>
      </c>
      <c r="R52" s="72">
        <f>Q52/C52</f>
        <v>0</v>
      </c>
      <c r="S52" s="72"/>
      <c r="W52" s="2"/>
    </row>
    <row r="53" spans="1:23" ht="13.5" customHeight="1" thickBot="1" x14ac:dyDescent="0.25">
      <c r="A53" s="84" t="s">
        <v>71</v>
      </c>
      <c r="B53" s="85"/>
      <c r="C53" s="86">
        <v>2261</v>
      </c>
      <c r="D53" s="86">
        <v>5371</v>
      </c>
      <c r="E53" s="87">
        <v>2.3754975674480319</v>
      </c>
      <c r="F53" s="88">
        <v>476</v>
      </c>
      <c r="G53" s="87">
        <f t="shared" si="0"/>
        <v>210.52631578947367</v>
      </c>
      <c r="H53" s="89">
        <v>293</v>
      </c>
      <c r="I53" s="89">
        <v>126</v>
      </c>
      <c r="J53" s="89">
        <v>57</v>
      </c>
      <c r="K53" s="89">
        <v>3</v>
      </c>
      <c r="L53" s="87">
        <f>K53/$C$53*1000</f>
        <v>1.3268465280849182</v>
      </c>
      <c r="M53" s="89" t="s">
        <v>28</v>
      </c>
      <c r="N53" s="89">
        <v>2</v>
      </c>
      <c r="O53" s="89">
        <v>1</v>
      </c>
      <c r="P53" s="89" t="s">
        <v>45</v>
      </c>
      <c r="Q53" s="89" t="s">
        <v>45</v>
      </c>
      <c r="R53" s="87">
        <f>Q53/C53</f>
        <v>0</v>
      </c>
      <c r="S53" s="72"/>
      <c r="W53" s="2"/>
    </row>
    <row r="54" spans="1:23" ht="12.75" customHeight="1" x14ac:dyDescent="0.15">
      <c r="A54" s="2" t="s">
        <v>72</v>
      </c>
      <c r="M54" s="3"/>
      <c r="N54" s="3"/>
      <c r="P54" s="72"/>
      <c r="W54" s="90"/>
    </row>
    <row r="55" spans="1:23" ht="15" customHeight="1" x14ac:dyDescent="0.2">
      <c r="A55" s="91"/>
      <c r="B55" s="92"/>
      <c r="C55" s="92"/>
      <c r="D55" s="92"/>
      <c r="E55" s="92"/>
      <c r="F55" s="92"/>
      <c r="G55" s="92"/>
      <c r="H55" s="93"/>
      <c r="I55" s="94"/>
      <c r="P55" s="72"/>
    </row>
    <row r="56" spans="1:23" ht="14.25" customHeight="1" x14ac:dyDescent="0.15">
      <c r="A56" s="91"/>
      <c r="B56" s="94"/>
      <c r="G56" s="94"/>
      <c r="H56" s="94"/>
      <c r="I56" s="94"/>
      <c r="P56" s="72"/>
    </row>
    <row r="57" spans="1:23" ht="11.25" customHeight="1" x14ac:dyDescent="0.15">
      <c r="P57" s="72"/>
    </row>
  </sheetData>
  <mergeCells count="14">
    <mergeCell ref="G6:G7"/>
    <mergeCell ref="L6:L7"/>
    <mergeCell ref="Q6:Q7"/>
    <mergeCell ref="R6:R7"/>
    <mergeCell ref="C4:E4"/>
    <mergeCell ref="F4:J4"/>
    <mergeCell ref="P4:R4"/>
    <mergeCell ref="A5:A6"/>
    <mergeCell ref="D5:D7"/>
    <mergeCell ref="E5:E7"/>
    <mergeCell ref="H5:H7"/>
    <mergeCell ref="I5:I7"/>
    <mergeCell ref="O5:O7"/>
    <mergeCell ref="Q5:R5"/>
  </mergeCells>
  <phoneticPr fontId="1"/>
  <pageMargins left="0.59055118110236227" right="0.59055118110236227" top="0.39370078740157483" bottom="0.39370078740157483" header="0.19685039370078741" footer="0.35433070866141736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付表3</vt:lpstr>
      <vt:lpstr>付表3!Print_Area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2021-03-22T01:27:25Z</dcterms:created>
  <dcterms:modified xsi:type="dcterms:W3CDTF">2021-03-22T01:28:15Z</dcterms:modified>
</cp:coreProperties>
</file>