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元年版\『統計なら』\11 建設および住宅\"/>
    </mc:Choice>
  </mc:AlternateContent>
  <bookViews>
    <workbookView xWindow="0" yWindow="0" windowWidth="20490" windowHeight="7095"/>
  </bookViews>
  <sheets>
    <sheet name="11-9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/>
  <c r="G21" i="1" s="1"/>
  <c r="G18" i="1"/>
  <c r="G16" i="1"/>
  <c r="G15" i="1"/>
  <c r="G17" i="1" s="1"/>
  <c r="G14" i="1"/>
  <c r="G12" i="1"/>
  <c r="G11" i="1"/>
  <c r="G13" i="1" s="1"/>
  <c r="G10" i="1"/>
  <c r="G8" i="1"/>
  <c r="G7" i="1"/>
  <c r="G9" i="1" s="1"/>
  <c r="G6" i="1"/>
</calcChain>
</file>

<file path=xl/sharedStrings.xml><?xml version="1.0" encoding="utf-8"?>
<sst xmlns="http://schemas.openxmlformats.org/spreadsheetml/2006/main" count="30" uniqueCount="24">
  <si>
    <t>１１－９    道        路</t>
    <phoneticPr fontId="4"/>
  </si>
  <si>
    <t>　この表は、各年４月１日現在の状況である。</t>
    <phoneticPr fontId="4"/>
  </si>
  <si>
    <t>区          分</t>
    <phoneticPr fontId="4"/>
  </si>
  <si>
    <t>平成27年</t>
    <phoneticPr fontId="7"/>
  </si>
  <si>
    <t>平成28年</t>
    <phoneticPr fontId="7"/>
  </si>
  <si>
    <t>平成29年</t>
    <phoneticPr fontId="7"/>
  </si>
  <si>
    <t>平成30年</t>
    <phoneticPr fontId="7"/>
  </si>
  <si>
    <t>平成31年</t>
    <phoneticPr fontId="7"/>
  </si>
  <si>
    <t>総数</t>
    <rPh sb="0" eb="1">
      <t>ソウ</t>
    </rPh>
    <rPh sb="1" eb="2">
      <t>スウ</t>
    </rPh>
    <phoneticPr fontId="4"/>
  </si>
  <si>
    <t>道路実延長(ｍ)</t>
    <phoneticPr fontId="4"/>
  </si>
  <si>
    <t>舗装道延長(ｍ)</t>
    <phoneticPr fontId="4"/>
  </si>
  <si>
    <t>道路総面積(㎡)</t>
    <phoneticPr fontId="4"/>
  </si>
  <si>
    <t>舗 装 率(％)注)</t>
    <rPh sb="8" eb="9">
      <t>チュウ</t>
    </rPh>
    <phoneticPr fontId="4"/>
  </si>
  <si>
    <t>国道</t>
    <rPh sb="0" eb="2">
      <t>コクドウ</t>
    </rPh>
    <phoneticPr fontId="4"/>
  </si>
  <si>
    <t>舗装道延長(ｍ)</t>
    <phoneticPr fontId="4"/>
  </si>
  <si>
    <t>道路総面積(㎡)</t>
    <phoneticPr fontId="4"/>
  </si>
  <si>
    <t>舗 装 率(％)注)</t>
    <rPh sb="8" eb="9">
      <t>チュウ</t>
    </rPh>
    <phoneticPr fontId="7"/>
  </si>
  <si>
    <t>県道</t>
    <rPh sb="0" eb="2">
      <t>ケンドウ</t>
    </rPh>
    <phoneticPr fontId="4"/>
  </si>
  <si>
    <t>道路実延長(ｍ)</t>
    <phoneticPr fontId="4"/>
  </si>
  <si>
    <t>市道</t>
    <rPh sb="0" eb="2">
      <t>シドウ</t>
    </rPh>
    <phoneticPr fontId="4"/>
  </si>
  <si>
    <t>舗装道延長(ｍ)</t>
    <phoneticPr fontId="4"/>
  </si>
  <si>
    <t>道路総面積(㎡)</t>
    <phoneticPr fontId="4"/>
  </si>
  <si>
    <t>　注) 舗装率とは、舗装道延長を道路実延長で割ったものである。</t>
    <rPh sb="1" eb="2">
      <t>チュウ</t>
    </rPh>
    <phoneticPr fontId="4"/>
  </si>
  <si>
    <t>　資料：奈良国道事務所、北勢国道事務所、県道路管理課、土木管理課</t>
    <rPh sb="12" eb="14">
      <t>ホクセイ</t>
    </rPh>
    <rPh sb="14" eb="16">
      <t>コクドウ</t>
    </rPh>
    <rPh sb="16" eb="18">
      <t>ジム</t>
    </rPh>
    <rPh sb="18" eb="19">
      <t>ショ</t>
    </rPh>
    <rPh sb="23" eb="25">
      <t>カンリ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</si>
</sst>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_ ;_ * \-#,##0.0_ ;_ * &quot;-&quot;?_ ;_ @_ "/>
    <numFmt numFmtId="177" formatCode="_ * #,##0.0_ ;_ * \-#,##0.0_ ;_ * &quot;-&quot;_ ;_ @_ "/>
    <numFmt numFmtId="178" formatCode="#,##0.0_ "/>
    <numFmt numFmtId="179" formatCode="#,##0_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11" fillId="0" borderId="0"/>
  </cellStyleXfs>
  <cellXfs count="52">
    <xf numFmtId="0" fontId="0" fillId="0" borderId="0" xfId="0"/>
    <xf numFmtId="38" fontId="2" fillId="0" borderId="0" xfId="1" applyFont="1" applyAlignment="1" applyProtection="1">
      <alignment horizontal="left" vertical="center" indent="2"/>
    </xf>
    <xf numFmtId="38" fontId="5" fillId="0" borderId="0" xfId="1" applyFont="1" applyAlignment="1" applyProtection="1">
      <alignment horizontal="left" vertical="center" indent="2"/>
    </xf>
    <xf numFmtId="0" fontId="5" fillId="0" borderId="0" xfId="0" applyFont="1"/>
    <xf numFmtId="38" fontId="5" fillId="0" borderId="0" xfId="1" applyFont="1" applyAlignment="1">
      <alignment vertical="center"/>
    </xf>
    <xf numFmtId="38" fontId="5" fillId="0" borderId="0" xfId="1" applyFont="1" applyAlignment="1" applyProtection="1">
      <alignment vertical="top"/>
    </xf>
    <xf numFmtId="0" fontId="5" fillId="0" borderId="0" xfId="2" applyFont="1" applyAlignment="1">
      <alignment horizontal="distributed" vertical="top"/>
    </xf>
    <xf numFmtId="38" fontId="5" fillId="0" borderId="0" xfId="1" applyFont="1" applyAlignment="1">
      <alignment vertical="top"/>
    </xf>
    <xf numFmtId="0" fontId="5" fillId="0" borderId="0" xfId="0" applyFont="1" applyAlignment="1">
      <alignment vertical="top"/>
    </xf>
    <xf numFmtId="38" fontId="5" fillId="0" borderId="2" xfId="1" applyFont="1" applyBorder="1" applyAlignment="1" applyProtection="1">
      <alignment horizontal="center" vertical="center"/>
    </xf>
    <xf numFmtId="38" fontId="8" fillId="0" borderId="2" xfId="1" applyFont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41" fontId="5" fillId="0" borderId="0" xfId="0" applyNumberFormat="1" applyFont="1"/>
    <xf numFmtId="38" fontId="8" fillId="0" borderId="4" xfId="1" applyFont="1" applyBorder="1" applyAlignment="1">
      <alignment horizontal="right" vertical="center"/>
    </xf>
    <xf numFmtId="38" fontId="5" fillId="0" borderId="6" xfId="1" applyFont="1" applyBorder="1" applyAlignment="1" applyProtection="1">
      <alignment horizontal="distributed" vertical="center" justifyLastLine="1"/>
    </xf>
    <xf numFmtId="41" fontId="9" fillId="0" borderId="0" xfId="1" applyNumberFormat="1" applyFont="1" applyBorder="1" applyAlignment="1">
      <alignment vertical="center"/>
    </xf>
    <xf numFmtId="41" fontId="9" fillId="0" borderId="0" xfId="1" applyNumberFormat="1" applyFont="1"/>
    <xf numFmtId="41" fontId="9" fillId="0" borderId="0" xfId="0" applyNumberFormat="1" applyFont="1"/>
    <xf numFmtId="41" fontId="8" fillId="0" borderId="0" xfId="1" applyNumberFormat="1" applyFont="1" applyBorder="1" applyAlignment="1">
      <alignment vertical="center"/>
    </xf>
    <xf numFmtId="176" fontId="9" fillId="0" borderId="0" xfId="1" applyNumberFormat="1" applyFont="1" applyBorder="1" applyAlignment="1">
      <alignment vertical="center"/>
    </xf>
    <xf numFmtId="176" fontId="9" fillId="0" borderId="0" xfId="0" applyNumberFormat="1" applyFont="1"/>
    <xf numFmtId="177" fontId="9" fillId="0" borderId="0" xfId="0" applyNumberFormat="1" applyFont="1"/>
    <xf numFmtId="176" fontId="8" fillId="0" borderId="0" xfId="1" applyNumberFormat="1" applyFont="1" applyBorder="1" applyAlignment="1">
      <alignment vertical="center"/>
    </xf>
    <xf numFmtId="38" fontId="5" fillId="0" borderId="8" xfId="1" applyFont="1" applyBorder="1" applyAlignment="1" applyProtection="1">
      <alignment horizontal="distributed" vertical="center" justifyLastLine="1"/>
    </xf>
    <xf numFmtId="41" fontId="9" fillId="0" borderId="0" xfId="1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vertical="center"/>
    </xf>
    <xf numFmtId="41" fontId="8" fillId="0" borderId="0" xfId="1" applyNumberFormat="1" applyFont="1" applyBorder="1" applyAlignment="1">
      <alignment horizontal="center" vertical="center"/>
    </xf>
    <xf numFmtId="0" fontId="10" fillId="0" borderId="0" xfId="0" applyFont="1"/>
    <xf numFmtId="38" fontId="5" fillId="0" borderId="10" xfId="1" applyFont="1" applyBorder="1" applyAlignment="1" applyProtection="1">
      <alignment horizontal="distributed" vertical="center" justifyLastLine="1"/>
    </xf>
    <xf numFmtId="176" fontId="9" fillId="0" borderId="0" xfId="1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vertical="center"/>
    </xf>
    <xf numFmtId="176" fontId="8" fillId="0" borderId="0" xfId="1" applyNumberFormat="1" applyFont="1" applyBorder="1" applyAlignment="1">
      <alignment horizontal="right" vertical="center"/>
    </xf>
    <xf numFmtId="2" fontId="5" fillId="0" borderId="0" xfId="0" applyNumberFormat="1" applyFont="1"/>
    <xf numFmtId="178" fontId="5" fillId="0" borderId="0" xfId="3" applyNumberFormat="1" applyFont="1" applyBorder="1" applyAlignment="1">
      <alignment horizontal="right" vertical="center"/>
    </xf>
    <xf numFmtId="179" fontId="9" fillId="0" borderId="0" xfId="3" applyNumberFormat="1" applyFont="1" applyBorder="1" applyAlignment="1">
      <alignment horizontal="right" vertical="center"/>
    </xf>
    <xf numFmtId="179" fontId="8" fillId="0" borderId="0" xfId="3" applyNumberFormat="1" applyFont="1" applyBorder="1" applyAlignment="1">
      <alignment horizontal="right" vertical="center"/>
    </xf>
    <xf numFmtId="0" fontId="5" fillId="0" borderId="0" xfId="0" applyFont="1" applyAlignment="1"/>
    <xf numFmtId="178" fontId="9" fillId="0" borderId="0" xfId="3" applyNumberFormat="1" applyFont="1" applyBorder="1" applyAlignment="1">
      <alignment horizontal="right" vertical="center"/>
    </xf>
    <xf numFmtId="178" fontId="8" fillId="0" borderId="0" xfId="3" applyNumberFormat="1" applyFont="1" applyBorder="1" applyAlignment="1">
      <alignment horizontal="right"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 applyProtection="1">
      <alignment horizontal="center" vertical="center"/>
    </xf>
    <xf numFmtId="38" fontId="5" fillId="0" borderId="11" xfId="1" applyFont="1" applyBorder="1" applyAlignment="1">
      <alignment horizontal="right" vertical="center"/>
    </xf>
    <xf numFmtId="38" fontId="5" fillId="0" borderId="0" xfId="1" applyFont="1" applyAlignment="1" applyProtection="1">
      <alignment horizontal="left" vertical="center"/>
    </xf>
    <xf numFmtId="38" fontId="5" fillId="0" borderId="0" xfId="1" applyFont="1" applyBorder="1" applyAlignment="1" applyProtection="1">
      <alignment vertical="center"/>
    </xf>
    <xf numFmtId="38" fontId="5" fillId="0" borderId="1" xfId="1" applyFont="1" applyBorder="1" applyAlignment="1" applyProtection="1">
      <alignment horizontal="center" vertical="center"/>
    </xf>
    <xf numFmtId="38" fontId="5" fillId="0" borderId="5" xfId="1" applyFont="1" applyBorder="1" applyAlignment="1" applyProtection="1">
      <alignment horizontal="center" vertical="distributed" textRotation="255" justifyLastLine="1"/>
    </xf>
    <xf numFmtId="0" fontId="5" fillId="0" borderId="5" xfId="0" applyFont="1" applyBorder="1" applyAlignment="1">
      <alignment horizontal="center" vertical="distributed" textRotation="255" justifyLastLine="1"/>
    </xf>
    <xf numFmtId="38" fontId="5" fillId="0" borderId="7" xfId="1" applyFont="1" applyBorder="1" applyAlignment="1" applyProtection="1">
      <alignment horizontal="center" vertical="distributed" textRotation="255" justifyLastLine="1"/>
    </xf>
    <xf numFmtId="0" fontId="5" fillId="0" borderId="9" xfId="0" applyFont="1" applyBorder="1" applyAlignment="1">
      <alignment horizontal="center" vertical="distributed" textRotation="255" justifyLastLine="1"/>
    </xf>
  </cellXfs>
  <cellStyles count="4">
    <cellStyle name="桁区切り" xfId="1" builtinId="6"/>
    <cellStyle name="標準" xfId="0" builtinId="0"/>
    <cellStyle name="標準_14道路管理課" xfId="2"/>
    <cellStyle name="標準_大学、道路用様式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500&#32207;&#21209;&#35506;/&#9734;&#32113;&#35336;&#20418;/&#32113;&#35336;PC/&#32113;&#35336;&#12394;&#12425;/&#20196;&#21644;&#20803;&#24180;&#29256;/01&#32232;&#38598;/11%20&#24314;&#35373;&#12362;&#12424;&#12403;&#20303;&#23429;/11&#24314;&#35373;&#12362;&#12424;&#12403;&#20303;&#23429;01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1-1"/>
      <sheetName val="11-2"/>
      <sheetName val="11-3"/>
      <sheetName val="11-4"/>
      <sheetName val="11-5"/>
      <sheetName val="11-6"/>
      <sheetName val="11-7"/>
      <sheetName val="11-8"/>
      <sheetName val="11-9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>
            <v>17731</v>
          </cell>
          <cell r="F5">
            <v>851302</v>
          </cell>
        </row>
        <row r="18">
          <cell r="E18">
            <v>3680</v>
          </cell>
          <cell r="F18">
            <v>219298</v>
          </cell>
        </row>
        <row r="31">
          <cell r="D31">
            <v>209924</v>
          </cell>
          <cell r="E31">
            <v>208735</v>
          </cell>
        </row>
        <row r="32">
          <cell r="E32">
            <v>70488</v>
          </cell>
        </row>
        <row r="36">
          <cell r="F36">
            <v>1814825</v>
          </cell>
        </row>
        <row r="37">
          <cell r="F37">
            <v>738393</v>
          </cell>
        </row>
        <row r="51">
          <cell r="D51">
            <v>1592823</v>
          </cell>
          <cell r="E51">
            <v>1454191</v>
          </cell>
          <cell r="F51">
            <v>10167935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/>
  </sheetViews>
  <sheetFormatPr defaultRowHeight="11.25" x14ac:dyDescent="0.15"/>
  <cols>
    <col min="1" max="1" width="3.625" style="3" customWidth="1"/>
    <col min="2" max="2" width="17.625" style="3" customWidth="1"/>
    <col min="3" max="7" width="12.625" style="3" customWidth="1"/>
    <col min="8" max="8" width="9" style="3"/>
    <col min="9" max="9" width="14.5" style="3" customWidth="1"/>
    <col min="10" max="10" width="16.75" style="3" customWidth="1"/>
    <col min="11" max="16384" width="9" style="3"/>
  </cols>
  <sheetData>
    <row r="1" spans="1:10" ht="15" customHeight="1" x14ac:dyDescent="0.15">
      <c r="A1" s="1" t="s">
        <v>0</v>
      </c>
      <c r="B1" s="2"/>
      <c r="C1" s="2"/>
      <c r="D1" s="2"/>
      <c r="E1" s="2"/>
      <c r="F1" s="2"/>
      <c r="G1" s="2"/>
    </row>
    <row r="2" spans="1:10" ht="13.5" customHeight="1" x14ac:dyDescent="0.15">
      <c r="A2" s="4"/>
      <c r="B2" s="4"/>
      <c r="C2" s="4"/>
      <c r="D2" s="4"/>
      <c r="E2" s="4"/>
      <c r="F2" s="4"/>
      <c r="G2" s="4"/>
    </row>
    <row r="3" spans="1:10" s="8" customFormat="1" ht="13.5" customHeight="1" thickBot="1" x14ac:dyDescent="0.2">
      <c r="A3" s="5" t="s">
        <v>1</v>
      </c>
      <c r="B3" s="6"/>
      <c r="C3" s="7"/>
      <c r="D3" s="7"/>
      <c r="E3" s="7"/>
      <c r="F3" s="7"/>
      <c r="G3" s="7"/>
    </row>
    <row r="4" spans="1:10" ht="12" customHeight="1" x14ac:dyDescent="0.15">
      <c r="A4" s="47" t="s">
        <v>2</v>
      </c>
      <c r="B4" s="47"/>
      <c r="C4" s="9" t="s">
        <v>3</v>
      </c>
      <c r="D4" s="9" t="s">
        <v>4</v>
      </c>
      <c r="E4" s="9" t="s">
        <v>5</v>
      </c>
      <c r="F4" s="9" t="s">
        <v>6</v>
      </c>
      <c r="G4" s="10" t="s">
        <v>7</v>
      </c>
    </row>
    <row r="5" spans="1:10" ht="3" customHeight="1" x14ac:dyDescent="0.15">
      <c r="A5" s="11"/>
      <c r="B5" s="12"/>
      <c r="C5" s="13"/>
      <c r="D5" s="14"/>
      <c r="E5" s="14"/>
      <c r="F5" s="15"/>
      <c r="G5" s="16"/>
    </row>
    <row r="6" spans="1:10" ht="12" customHeight="1" x14ac:dyDescent="0.15">
      <c r="A6" s="48" t="s">
        <v>8</v>
      </c>
      <c r="B6" s="17" t="s">
        <v>9</v>
      </c>
      <c r="C6" s="18">
        <v>1865183</v>
      </c>
      <c r="D6" s="18">
        <v>1880309</v>
      </c>
      <c r="E6" s="19">
        <v>1887789</v>
      </c>
      <c r="F6" s="20">
        <v>1892273</v>
      </c>
      <c r="G6" s="21">
        <f>G10+G14+G18</f>
        <v>1894646</v>
      </c>
    </row>
    <row r="7" spans="1:10" ht="12" customHeight="1" x14ac:dyDescent="0.15">
      <c r="A7" s="49"/>
      <c r="B7" s="17" t="s">
        <v>10</v>
      </c>
      <c r="C7" s="18">
        <v>1721529</v>
      </c>
      <c r="D7" s="18">
        <v>1737456</v>
      </c>
      <c r="E7" s="20">
        <v>1745422</v>
      </c>
      <c r="F7" s="20">
        <v>1750769</v>
      </c>
      <c r="G7" s="21">
        <f>G11+G15+G19</f>
        <v>1754825</v>
      </c>
    </row>
    <row r="8" spans="1:10" ht="12" customHeight="1" x14ac:dyDescent="0.15">
      <c r="A8" s="49"/>
      <c r="B8" s="17" t="s">
        <v>11</v>
      </c>
      <c r="C8" s="18">
        <v>13461008</v>
      </c>
      <c r="D8" s="18">
        <v>13600818</v>
      </c>
      <c r="E8" s="20">
        <v>13718032</v>
      </c>
      <c r="F8" s="20">
        <v>13757523</v>
      </c>
      <c r="G8" s="21">
        <f>G12+G16+G20</f>
        <v>13791753</v>
      </c>
    </row>
    <row r="9" spans="1:10" ht="12" customHeight="1" x14ac:dyDescent="0.15">
      <c r="A9" s="49"/>
      <c r="B9" s="17" t="s">
        <v>12</v>
      </c>
      <c r="C9" s="22">
        <v>92.298128387402201</v>
      </c>
      <c r="D9" s="22">
        <v>92.4</v>
      </c>
      <c r="E9" s="23">
        <v>92.458532177060036</v>
      </c>
      <c r="F9" s="24">
        <v>92.522009244966242</v>
      </c>
      <c r="G9" s="25">
        <f>G7/G6*100</f>
        <v>92.620204513138603</v>
      </c>
    </row>
    <row r="10" spans="1:10" ht="12" customHeight="1" x14ac:dyDescent="0.15">
      <c r="A10" s="50" t="s">
        <v>13</v>
      </c>
      <c r="B10" s="26" t="s">
        <v>9</v>
      </c>
      <c r="C10" s="27">
        <v>91899</v>
      </c>
      <c r="D10" s="27">
        <v>91899</v>
      </c>
      <c r="E10" s="20">
        <v>91899</v>
      </c>
      <c r="F10" s="28">
        <v>91899</v>
      </c>
      <c r="G10" s="29">
        <f>[1]Sheet2!E5+[1]Sheet2!E18+[1]Sheet2!E32</f>
        <v>91899</v>
      </c>
    </row>
    <row r="11" spans="1:10" ht="12" customHeight="1" x14ac:dyDescent="0.15">
      <c r="A11" s="49"/>
      <c r="B11" s="17" t="s">
        <v>14</v>
      </c>
      <c r="C11" s="27">
        <v>91899</v>
      </c>
      <c r="D11" s="27">
        <v>91899</v>
      </c>
      <c r="E11" s="20">
        <v>91899</v>
      </c>
      <c r="F11" s="28">
        <v>91899</v>
      </c>
      <c r="G11" s="29">
        <f>[1]Sheet2!E5+[1]Sheet2!E18+[1]Sheet2!E32</f>
        <v>91899</v>
      </c>
      <c r="I11" s="30"/>
      <c r="J11" s="15"/>
    </row>
    <row r="12" spans="1:10" ht="12" customHeight="1" x14ac:dyDescent="0.15">
      <c r="A12" s="49"/>
      <c r="B12" s="17" t="s">
        <v>15</v>
      </c>
      <c r="C12" s="27">
        <v>1808993</v>
      </c>
      <c r="D12" s="27">
        <v>1808993</v>
      </c>
      <c r="E12" s="20">
        <v>1808993</v>
      </c>
      <c r="F12" s="28">
        <v>1808993</v>
      </c>
      <c r="G12" s="29">
        <f>[1]Sheet2!F5+[1]Sheet2!F18+[1]Sheet2!F37</f>
        <v>1808993</v>
      </c>
    </row>
    <row r="13" spans="1:10" ht="12" customHeight="1" x14ac:dyDescent="0.15">
      <c r="A13" s="51"/>
      <c r="B13" s="31" t="s">
        <v>16</v>
      </c>
      <c r="C13" s="32">
        <v>100</v>
      </c>
      <c r="D13" s="32">
        <v>100</v>
      </c>
      <c r="E13" s="23">
        <v>100</v>
      </c>
      <c r="F13" s="33">
        <v>100</v>
      </c>
      <c r="G13" s="34">
        <f>G11/G10*100</f>
        <v>100</v>
      </c>
      <c r="I13" s="35"/>
    </row>
    <row r="14" spans="1:10" ht="12" customHeight="1" x14ac:dyDescent="0.15">
      <c r="A14" s="50" t="s">
        <v>17</v>
      </c>
      <c r="B14" s="26" t="s">
        <v>18</v>
      </c>
      <c r="C14" s="18">
        <v>209238</v>
      </c>
      <c r="D14" s="18">
        <v>209238</v>
      </c>
      <c r="E14" s="20">
        <v>209238</v>
      </c>
      <c r="F14" s="28">
        <v>209924</v>
      </c>
      <c r="G14" s="21">
        <f>[1]Sheet2!D31</f>
        <v>209924</v>
      </c>
    </row>
    <row r="15" spans="1:10" ht="12" customHeight="1" x14ac:dyDescent="0.15">
      <c r="A15" s="49"/>
      <c r="B15" s="17" t="s">
        <v>10</v>
      </c>
      <c r="C15" s="18">
        <v>208049</v>
      </c>
      <c r="D15" s="18">
        <v>208049</v>
      </c>
      <c r="E15" s="20">
        <v>208049</v>
      </c>
      <c r="F15" s="28">
        <v>208735</v>
      </c>
      <c r="G15" s="21">
        <f>[1]Sheet2!E31</f>
        <v>208735</v>
      </c>
    </row>
    <row r="16" spans="1:10" ht="12" customHeight="1" x14ac:dyDescent="0.15">
      <c r="A16" s="49"/>
      <c r="B16" s="17" t="s">
        <v>11</v>
      </c>
      <c r="C16" s="18">
        <v>1807170</v>
      </c>
      <c r="D16" s="18">
        <v>1807170</v>
      </c>
      <c r="E16" s="20">
        <v>1807170</v>
      </c>
      <c r="F16" s="28">
        <v>1814825</v>
      </c>
      <c r="G16" s="21">
        <f>[1]Sheet2!F36</f>
        <v>1814825</v>
      </c>
    </row>
    <row r="17" spans="1:9" ht="12" customHeight="1" x14ac:dyDescent="0.15">
      <c r="A17" s="51"/>
      <c r="B17" s="31" t="s">
        <v>16</v>
      </c>
      <c r="C17" s="32">
        <v>99.4</v>
      </c>
      <c r="D17" s="32">
        <v>99.4</v>
      </c>
      <c r="E17" s="23">
        <v>99.431747579311605</v>
      </c>
      <c r="F17" s="33">
        <v>99.43360454259637</v>
      </c>
      <c r="G17" s="34">
        <f>G15/G14*100</f>
        <v>99.43360454259637</v>
      </c>
      <c r="I17" s="36"/>
    </row>
    <row r="18" spans="1:9" ht="12" customHeight="1" x14ac:dyDescent="0.15">
      <c r="A18" s="48" t="s">
        <v>19</v>
      </c>
      <c r="B18" s="17" t="s">
        <v>9</v>
      </c>
      <c r="C18" s="37">
        <v>1564046</v>
      </c>
      <c r="D18" s="37">
        <v>1579172</v>
      </c>
      <c r="E18" s="20">
        <v>1586652</v>
      </c>
      <c r="F18" s="28">
        <v>1590450</v>
      </c>
      <c r="G18" s="38">
        <f>[1]Sheet2!D51</f>
        <v>1592823</v>
      </c>
    </row>
    <row r="19" spans="1:9" ht="12" customHeight="1" x14ac:dyDescent="0.15">
      <c r="A19" s="49"/>
      <c r="B19" s="17" t="s">
        <v>20</v>
      </c>
      <c r="C19" s="37">
        <v>1421581</v>
      </c>
      <c r="D19" s="37">
        <v>1437508</v>
      </c>
      <c r="E19" s="20">
        <v>1445474</v>
      </c>
      <c r="F19" s="28">
        <v>1450135</v>
      </c>
      <c r="G19" s="38">
        <f>[1]Sheet2!E51</f>
        <v>1454191</v>
      </c>
      <c r="I19" s="39"/>
    </row>
    <row r="20" spans="1:9" ht="12" customHeight="1" x14ac:dyDescent="0.15">
      <c r="A20" s="49"/>
      <c r="B20" s="17" t="s">
        <v>21</v>
      </c>
      <c r="C20" s="37">
        <v>9844845</v>
      </c>
      <c r="D20" s="37">
        <v>9984655</v>
      </c>
      <c r="E20" s="20">
        <v>10101869</v>
      </c>
      <c r="F20" s="28">
        <v>10133705</v>
      </c>
      <c r="G20" s="38">
        <f>[1]Sheet2!F51</f>
        <v>10167935</v>
      </c>
    </row>
    <row r="21" spans="1:9" ht="12" customHeight="1" x14ac:dyDescent="0.15">
      <c r="A21" s="49"/>
      <c r="B21" s="17" t="s">
        <v>16</v>
      </c>
      <c r="C21" s="40">
        <v>90.9</v>
      </c>
      <c r="D21" s="40">
        <v>91</v>
      </c>
      <c r="E21" s="23">
        <v>91.102144641673149</v>
      </c>
      <c r="F21" s="33">
        <v>91.177654123046935</v>
      </c>
      <c r="G21" s="41">
        <f>G19/G18*100</f>
        <v>91.296459179707981</v>
      </c>
      <c r="I21" s="35"/>
    </row>
    <row r="22" spans="1:9" ht="3" customHeight="1" thickBot="1" x14ac:dyDescent="0.2">
      <c r="A22" s="42"/>
      <c r="B22" s="43"/>
      <c r="C22" s="44"/>
      <c r="D22" s="44"/>
      <c r="E22" s="44"/>
      <c r="F22" s="44"/>
      <c r="G22" s="42"/>
    </row>
    <row r="23" spans="1:9" ht="12" customHeight="1" x14ac:dyDescent="0.15">
      <c r="A23" s="45" t="s">
        <v>22</v>
      </c>
      <c r="B23" s="4"/>
      <c r="C23" s="4"/>
      <c r="D23" s="4"/>
      <c r="E23" s="4"/>
      <c r="F23" s="4"/>
      <c r="G23" s="4"/>
    </row>
    <row r="24" spans="1:9" ht="12" customHeight="1" x14ac:dyDescent="0.15">
      <c r="A24" s="46" t="s">
        <v>23</v>
      </c>
    </row>
  </sheetData>
  <mergeCells count="5">
    <mergeCell ref="A4:B4"/>
    <mergeCell ref="A6:A9"/>
    <mergeCell ref="A10:A13"/>
    <mergeCell ref="A14:A17"/>
    <mergeCell ref="A18:A21"/>
  </mergeCells>
  <phoneticPr fontId="3"/>
  <pageMargins left="0.62992125984251968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2020-05-12T09:17:04Z</dcterms:created>
  <dcterms:modified xsi:type="dcterms:W3CDTF">2020-05-13T11:23:55Z</dcterms:modified>
</cp:coreProperties>
</file>