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1"/>
  </bookViews>
  <sheets>
    <sheet name="ランキング計算" sheetId="1" r:id="rId1"/>
    <sheet name="詳細" sheetId="2" r:id="rId2"/>
  </sheets>
  <definedNames>
    <definedName name="_xlnm.Print_Area" localSheetId="0">'ランキング計算'!$A$1:$AA$51</definedName>
    <definedName name="_xlnm.Print_Area" localSheetId="1">'詳細'!$A$1:$Z$530</definedName>
  </definedNames>
  <calcPr fullCalcOnLoad="1"/>
</workbook>
</file>

<file path=xl/sharedStrings.xml><?xml version="1.0" encoding="utf-8"?>
<sst xmlns="http://schemas.openxmlformats.org/spreadsheetml/2006/main" count="746" uniqueCount="108">
  <si>
    <t>校区</t>
  </si>
  <si>
    <t>順位</t>
  </si>
  <si>
    <t>３．平均世帯人員</t>
  </si>
  <si>
    <t>２．３年間の人口増減</t>
  </si>
  <si>
    <t>増減率</t>
  </si>
  <si>
    <t>割合</t>
  </si>
  <si>
    <t>減割率</t>
  </si>
  <si>
    <t>人員</t>
  </si>
  <si>
    <t>１．１０年間の人口増減</t>
  </si>
  <si>
    <t>人口増減
割合</t>
  </si>
  <si>
    <t>（2017年都小学校と並松、吐山、六郷小学校が統合し、都小学校として開校。）</t>
  </si>
  <si>
    <t>（2015年精華小学校と帯解小学校が統合し、帯解小学校として開校。）</t>
  </si>
  <si>
    <t>資料：住民基本台帳（４月１日現在）</t>
  </si>
  <si>
    <t>（2011年大柳生小学校と相和小学校が統合し、興東小学校開校。）</t>
  </si>
  <si>
    <t>合　　　計</t>
  </si>
  <si>
    <t>都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</si>
  <si>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</si>
  <si>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</si>
  <si>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</si>
  <si>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</si>
  <si>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</si>
  <si>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</si>
  <si>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</si>
  <si>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</si>
  <si>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</si>
  <si>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</si>
  <si>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</si>
  <si>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</si>
  <si>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</si>
  <si>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</si>
  <si>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</si>
  <si>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</si>
  <si>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</si>
  <si>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</si>
  <si>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</si>
  <si>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</si>
  <si>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</si>
  <si>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</si>
  <si>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興東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</si>
  <si>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</si>
  <si>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</si>
  <si>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</si>
  <si>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</si>
  <si>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</si>
  <si>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</si>
  <si>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</si>
  <si>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</si>
  <si>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</si>
  <si>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</si>
  <si>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</si>
  <si>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</si>
  <si>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</si>
  <si>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</si>
  <si>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</si>
  <si>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</si>
  <si>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</si>
  <si>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</si>
  <si>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</si>
  <si>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</si>
  <si>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</si>
  <si>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</si>
  <si>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</si>
  <si>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</si>
  <si>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</si>
  <si>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</si>
  <si>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</si>
  <si>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</si>
  <si>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NO</t>
  </si>
  <si>
    <t>都</t>
  </si>
  <si>
    <t>３．３年前を100とした場合</t>
  </si>
  <si>
    <t>２．５年前を100とした場合</t>
  </si>
  <si>
    <t>１．10年前を100とした場合</t>
  </si>
  <si>
    <t>１．１０年前を100とした場合</t>
  </si>
  <si>
    <t>興東</t>
  </si>
  <si>
    <t>２．５年前を100とした場合</t>
  </si>
  <si>
    <t>１．10年前を100とした場合</t>
  </si>
  <si>
    <t>（2022年右京小学校と神功小学校が統合し、神功小学校として開校。）</t>
  </si>
  <si>
    <t>４．高齢化率</t>
  </si>
  <si>
    <t>５．過去３年間の高齢者人口</t>
  </si>
  <si>
    <t>　　の増減割合</t>
  </si>
  <si>
    <t>６．年少人口の割合</t>
  </si>
  <si>
    <t>　　（１５歳未満の割合）</t>
  </si>
  <si>
    <t>　　（６５歳以上の割合）</t>
  </si>
  <si>
    <t>７．過去３年間の１５歳未満</t>
  </si>
  <si>
    <t>　　人口の増減割合</t>
  </si>
  <si>
    <t>２－（２）</t>
  </si>
  <si>
    <t>３</t>
  </si>
  <si>
    <t>４－（３）</t>
  </si>
  <si>
    <t>４－（２）</t>
  </si>
  <si>
    <t>５－（３）</t>
  </si>
  <si>
    <t>５－（２）</t>
  </si>
  <si>
    <t>2023年</t>
  </si>
  <si>
    <t>５－（３）．校区別１５歳未満人口割合（年少人口の割合）の推移（２０１３～２０２３年）</t>
  </si>
  <si>
    <t>５－（１）．校区別１５歳未満人口の推移（２０１３～２０２３年）</t>
  </si>
  <si>
    <t>４－（３）．校区別６５歳以上人口割合（高齢化率）の推移（２０１３～２０２３年）</t>
  </si>
  <si>
    <t>４－（２）．校区別６５歳以上人口の増減割合（２０２３年）</t>
  </si>
  <si>
    <t>４－（１）．校区別６５歳以上人口の推移（２０１３～２０２３年）</t>
  </si>
  <si>
    <t>３．校区別平均世帯人員の推移（２０１３～２０２３年）</t>
  </si>
  <si>
    <t>２－（２）．校区別人口の増減割合（２０２３年）</t>
  </si>
  <si>
    <t>２－（１）．校区別人口の推移（２０１３～２０２３年）</t>
  </si>
  <si>
    <t>１－（２）．校区別世帯数の増減割合（２０２３年）</t>
  </si>
  <si>
    <t>１－（１）．校区別世帯数の推移（２０１３～２０２３年）</t>
  </si>
  <si>
    <t>10年前との
増減</t>
  </si>
  <si>
    <t>５年前との
増減</t>
  </si>
  <si>
    <t>１年前との
増減</t>
  </si>
  <si>
    <t>０．２０２３年　校区別データの項目別ランキング</t>
  </si>
  <si>
    <t>５－（２）．校区別１５歳未満人口の増減割合（２０２３年）</t>
  </si>
  <si>
    <t>＊校区名は2023年4月１日現在のもの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</si>
</sst>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6" fontId="0" fillId="0" borderId="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176" fontId="0" fillId="0" borderId="0" xfId="48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0" fillId="0" borderId="0" xfId="48" applyFont="1" applyFill="1" applyAlignment="1">
      <alignment horizontal="left" vertical="top"/>
    </xf>
    <xf numFmtId="0" fontId="0" fillId="34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204" fontId="0" fillId="0" borderId="10" xfId="0" applyNumberFormat="1" applyBorder="1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Alignment="1">
      <alignment vertical="center"/>
    </xf>
    <xf numFmtId="198" fontId="3" fillId="0" borderId="0" xfId="0" applyNumberFormat="1" applyFont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8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8" fontId="4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  <xf numFmtId="198" fontId="3" fillId="0" borderId="0" xfId="0" applyNumberFormat="1" applyFont="1" applyBorder="1" applyAlignment="1">
      <alignment vertical="center"/>
    </xf>
    <xf numFmtId="189" fontId="3" fillId="33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9" fontId="3" fillId="0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3" fillId="0" borderId="10" xfId="48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98" fontId="3" fillId="33" borderId="20" xfId="0" applyNumberFormat="1" applyFont="1" applyFill="1" applyBorder="1" applyAlignment="1">
      <alignment vertical="center"/>
    </xf>
    <xf numFmtId="198" fontId="3" fillId="33" borderId="21" xfId="0" applyNumberFormat="1" applyFont="1" applyFill="1" applyBorder="1" applyAlignment="1">
      <alignment vertical="center"/>
    </xf>
    <xf numFmtId="198" fontId="3" fillId="33" borderId="22" xfId="0" applyNumberFormat="1" applyFont="1" applyFill="1" applyBorder="1" applyAlignment="1">
      <alignment vertical="center"/>
    </xf>
    <xf numFmtId="198" fontId="3" fillId="33" borderId="23" xfId="0" applyNumberFormat="1" applyFont="1" applyFill="1" applyBorder="1" applyAlignment="1">
      <alignment vertical="center"/>
    </xf>
    <xf numFmtId="198" fontId="3" fillId="33" borderId="12" xfId="0" applyNumberFormat="1" applyFont="1" applyFill="1" applyBorder="1" applyAlignment="1">
      <alignment vertical="center"/>
    </xf>
    <xf numFmtId="198" fontId="3" fillId="33" borderId="24" xfId="0" applyNumberFormat="1" applyFont="1" applyFill="1" applyBorder="1" applyAlignment="1">
      <alignment vertical="center"/>
    </xf>
    <xf numFmtId="198" fontId="3" fillId="33" borderId="22" xfId="48" applyNumberFormat="1" applyFont="1" applyFill="1" applyBorder="1" applyAlignment="1">
      <alignment vertical="center"/>
    </xf>
    <xf numFmtId="187" fontId="3" fillId="33" borderId="12" xfId="0" applyNumberFormat="1" applyFont="1" applyFill="1" applyBorder="1" applyAlignment="1">
      <alignment vertical="center"/>
    </xf>
    <xf numFmtId="193" fontId="3" fillId="33" borderId="12" xfId="48" applyNumberFormat="1" applyFont="1" applyFill="1" applyBorder="1" applyAlignment="1">
      <alignment vertical="center"/>
    </xf>
    <xf numFmtId="193" fontId="3" fillId="35" borderId="24" xfId="48" applyNumberFormat="1" applyFont="1" applyFill="1" applyBorder="1" applyAlignment="1">
      <alignment vertical="center"/>
    </xf>
    <xf numFmtId="193" fontId="3" fillId="33" borderId="25" xfId="48" applyNumberFormat="1" applyFont="1" applyFill="1" applyBorder="1" applyAlignment="1">
      <alignment vertical="center"/>
    </xf>
    <xf numFmtId="193" fontId="3" fillId="33" borderId="21" xfId="48" applyNumberFormat="1" applyFont="1" applyFill="1" applyBorder="1" applyAlignment="1">
      <alignment vertical="center"/>
    </xf>
    <xf numFmtId="198" fontId="3" fillId="0" borderId="17" xfId="0" applyNumberFormat="1" applyFont="1" applyBorder="1" applyAlignment="1">
      <alignment vertical="center"/>
    </xf>
    <xf numFmtId="198" fontId="3" fillId="0" borderId="26" xfId="0" applyNumberFormat="1" applyFont="1" applyBorder="1" applyAlignment="1">
      <alignment vertical="center"/>
    </xf>
    <xf numFmtId="198" fontId="3" fillId="0" borderId="16" xfId="0" applyNumberFormat="1" applyFont="1" applyBorder="1" applyAlignment="1">
      <alignment vertical="center"/>
    </xf>
    <xf numFmtId="198" fontId="3" fillId="0" borderId="10" xfId="0" applyNumberFormat="1" applyFont="1" applyBorder="1" applyAlignment="1">
      <alignment vertical="center"/>
    </xf>
    <xf numFmtId="198" fontId="3" fillId="0" borderId="27" xfId="0" applyNumberFormat="1" applyFont="1" applyBorder="1" applyAlignment="1">
      <alignment vertical="center"/>
    </xf>
    <xf numFmtId="198" fontId="3" fillId="0" borderId="28" xfId="0" applyNumberFormat="1" applyFont="1" applyBorder="1" applyAlignment="1">
      <alignment vertical="center"/>
    </xf>
    <xf numFmtId="198" fontId="3" fillId="0" borderId="16" xfId="48" applyNumberFormat="1" applyFont="1" applyFill="1" applyBorder="1" applyAlignment="1">
      <alignment vertical="center"/>
    </xf>
    <xf numFmtId="187" fontId="3" fillId="0" borderId="29" xfId="0" applyNumberFormat="1" applyFont="1" applyFill="1" applyBorder="1" applyAlignment="1">
      <alignment vertical="center"/>
    </xf>
    <xf numFmtId="193" fontId="42" fillId="34" borderId="30" xfId="48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34" borderId="32" xfId="0" applyNumberFormat="1" applyFont="1" applyFill="1" applyBorder="1" applyAlignment="1">
      <alignment horizontal="right" vertical="center"/>
    </xf>
    <xf numFmtId="193" fontId="3" fillId="0" borderId="10" xfId="48" applyNumberFormat="1" applyFont="1" applyBorder="1" applyAlignment="1">
      <alignment vertical="center"/>
    </xf>
    <xf numFmtId="193" fontId="3" fillId="0" borderId="15" xfId="0" applyNumberFormat="1" applyFont="1" applyBorder="1" applyAlignment="1">
      <alignment vertical="center"/>
    </xf>
    <xf numFmtId="193" fontId="3" fillId="0" borderId="16" xfId="0" applyNumberFormat="1" applyFont="1" applyBorder="1" applyAlignment="1">
      <alignment vertical="center"/>
    </xf>
    <xf numFmtId="193" fontId="42" fillId="34" borderId="11" xfId="48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vertical="center"/>
    </xf>
    <xf numFmtId="193" fontId="3" fillId="0" borderId="33" xfId="0" applyNumberFormat="1" applyFont="1" applyFill="1" applyBorder="1" applyAlignment="1">
      <alignment vertical="center"/>
    </xf>
    <xf numFmtId="193" fontId="3" fillId="0" borderId="10" xfId="0" applyNumberFormat="1" applyFont="1" applyBorder="1" applyAlignment="1">
      <alignment vertical="center"/>
    </xf>
    <xf numFmtId="193" fontId="3" fillId="34" borderId="32" xfId="0" applyNumberFormat="1" applyFont="1" applyFill="1" applyBorder="1" applyAlignment="1">
      <alignment vertical="center"/>
    </xf>
    <xf numFmtId="193" fontId="3" fillId="0" borderId="17" xfId="0" applyNumberFormat="1" applyFont="1" applyBorder="1" applyAlignment="1">
      <alignment vertical="center"/>
    </xf>
    <xf numFmtId="198" fontId="3" fillId="0" borderId="34" xfId="48" applyNumberFormat="1" applyFont="1" applyFill="1" applyBorder="1" applyAlignment="1">
      <alignment vertical="center"/>
    </xf>
    <xf numFmtId="198" fontId="3" fillId="0" borderId="16" xfId="0" applyNumberFormat="1" applyFont="1" applyFill="1" applyBorder="1" applyAlignment="1">
      <alignment vertical="center"/>
    </xf>
    <xf numFmtId="193" fontId="3" fillId="0" borderId="10" xfId="48" applyNumberFormat="1" applyFont="1" applyFill="1" applyBorder="1" applyAlignment="1">
      <alignment vertical="center"/>
    </xf>
    <xf numFmtId="193" fontId="3" fillId="34" borderId="35" xfId="48" applyNumberFormat="1" applyFont="1" applyFill="1" applyBorder="1" applyAlignment="1">
      <alignment vertical="center"/>
    </xf>
    <xf numFmtId="193" fontId="3" fillId="0" borderId="17" xfId="0" applyNumberFormat="1" applyFont="1" applyFill="1" applyBorder="1" applyAlignment="1">
      <alignment vertical="center"/>
    </xf>
    <xf numFmtId="198" fontId="3" fillId="0" borderId="36" xfId="0" applyNumberFormat="1" applyFont="1" applyBorder="1" applyAlignment="1">
      <alignment vertical="center"/>
    </xf>
    <xf numFmtId="198" fontId="3" fillId="0" borderId="37" xfId="0" applyNumberFormat="1" applyFont="1" applyBorder="1" applyAlignment="1">
      <alignment vertical="center"/>
    </xf>
    <xf numFmtId="198" fontId="3" fillId="0" borderId="27" xfId="48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vertical="center"/>
    </xf>
    <xf numFmtId="193" fontId="42" fillId="34" borderId="0" xfId="48" applyNumberFormat="1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vertical="center"/>
    </xf>
    <xf numFmtId="193" fontId="3" fillId="0" borderId="37" xfId="0" applyNumberFormat="1" applyFont="1" applyFill="1" applyBorder="1" applyAlignment="1">
      <alignment vertical="center"/>
    </xf>
    <xf numFmtId="193" fontId="3" fillId="34" borderId="38" xfId="0" applyNumberFormat="1" applyFont="1" applyFill="1" applyBorder="1" applyAlignment="1">
      <alignment vertical="center"/>
    </xf>
    <xf numFmtId="193" fontId="3" fillId="0" borderId="39" xfId="0" applyNumberFormat="1" applyFont="1" applyFill="1" applyBorder="1" applyAlignment="1">
      <alignment vertical="center"/>
    </xf>
    <xf numFmtId="193" fontId="3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5" fillId="0" borderId="31" xfId="48" applyFont="1" applyBorder="1" applyAlignment="1">
      <alignment horizontal="center" vertical="center"/>
    </xf>
    <xf numFmtId="186" fontId="3" fillId="33" borderId="20" xfId="0" applyNumberFormat="1" applyFont="1" applyFill="1" applyBorder="1" applyAlignment="1">
      <alignment vertical="center"/>
    </xf>
    <xf numFmtId="186" fontId="3" fillId="33" borderId="21" xfId="0" applyNumberFormat="1" applyFont="1" applyFill="1" applyBorder="1" applyAlignment="1">
      <alignment vertical="center"/>
    </xf>
    <xf numFmtId="186" fontId="3" fillId="33" borderId="22" xfId="0" applyNumberFormat="1" applyFont="1" applyFill="1" applyBorder="1" applyAlignment="1">
      <alignment vertical="center"/>
    </xf>
    <xf numFmtId="198" fontId="3" fillId="33" borderId="20" xfId="0" applyNumberFormat="1" applyFont="1" applyFill="1" applyBorder="1" applyAlignment="1">
      <alignment horizontal="right" vertical="center"/>
    </xf>
    <xf numFmtId="198" fontId="3" fillId="33" borderId="21" xfId="0" applyNumberFormat="1" applyFont="1" applyFill="1" applyBorder="1" applyAlignment="1">
      <alignment horizontal="right" vertical="center"/>
    </xf>
    <xf numFmtId="198" fontId="3" fillId="33" borderId="22" xfId="48" applyNumberFormat="1" applyFont="1" applyFill="1" applyBorder="1" applyAlignment="1">
      <alignment horizontal="right" vertical="center"/>
    </xf>
    <xf numFmtId="193" fontId="3" fillId="35" borderId="19" xfId="48" applyNumberFormat="1" applyFont="1" applyFill="1" applyBorder="1" applyAlignment="1">
      <alignment vertical="center"/>
    </xf>
    <xf numFmtId="186" fontId="3" fillId="0" borderId="17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vertical="center"/>
    </xf>
    <xf numFmtId="198" fontId="3" fillId="0" borderId="28" xfId="0" applyNumberFormat="1" applyFont="1" applyBorder="1" applyAlignment="1">
      <alignment horizontal="right" vertical="center"/>
    </xf>
    <xf numFmtId="198" fontId="3" fillId="0" borderId="10" xfId="0" applyNumberFormat="1" applyFont="1" applyBorder="1" applyAlignment="1">
      <alignment horizontal="right" vertical="center"/>
    </xf>
    <xf numFmtId="198" fontId="3" fillId="0" borderId="34" xfId="48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vertical="center"/>
    </xf>
    <xf numFmtId="193" fontId="3" fillId="34" borderId="42" xfId="0" applyNumberFormat="1" applyFont="1" applyFill="1" applyBorder="1" applyAlignment="1">
      <alignment vertical="center"/>
    </xf>
    <xf numFmtId="193" fontId="3" fillId="0" borderId="32" xfId="0" applyNumberFormat="1" applyFont="1" applyFill="1" applyBorder="1" applyAlignment="1">
      <alignment vertical="center"/>
    </xf>
    <xf numFmtId="193" fontId="3" fillId="34" borderId="31" xfId="0" applyNumberFormat="1" applyFont="1" applyFill="1" applyBorder="1" applyAlignment="1">
      <alignment vertical="center"/>
    </xf>
    <xf numFmtId="193" fontId="3" fillId="34" borderId="10" xfId="0" applyNumberFormat="1" applyFont="1" applyFill="1" applyBorder="1" applyAlignment="1">
      <alignment vertical="center"/>
    </xf>
    <xf numFmtId="198" fontId="3" fillId="0" borderId="16" xfId="48" applyNumberFormat="1" applyFont="1" applyFill="1" applyBorder="1" applyAlignment="1">
      <alignment horizontal="right" vertical="center"/>
    </xf>
    <xf numFmtId="193" fontId="3" fillId="34" borderId="35" xfId="0" applyNumberFormat="1" applyFont="1" applyFill="1" applyBorder="1" applyAlignment="1">
      <alignment vertical="center"/>
    </xf>
    <xf numFmtId="193" fontId="3" fillId="0" borderId="35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186" fontId="3" fillId="0" borderId="16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93" fontId="3" fillId="0" borderId="32" xfId="48" applyNumberFormat="1" applyFont="1" applyFill="1" applyBorder="1" applyAlignment="1">
      <alignment vertical="center"/>
    </xf>
    <xf numFmtId="193" fontId="3" fillId="34" borderId="10" xfId="48" applyNumberFormat="1" applyFont="1" applyFill="1" applyBorder="1" applyAlignment="1">
      <alignment vertical="center"/>
    </xf>
    <xf numFmtId="186" fontId="3" fillId="0" borderId="36" xfId="0" applyNumberFormat="1" applyFont="1" applyBorder="1" applyAlignment="1">
      <alignment vertical="center"/>
    </xf>
    <xf numFmtId="186" fontId="3" fillId="0" borderId="26" xfId="0" applyNumberFormat="1" applyFont="1" applyBorder="1" applyAlignment="1">
      <alignment vertical="center"/>
    </xf>
    <xf numFmtId="198" fontId="3" fillId="0" borderId="36" xfId="0" applyNumberFormat="1" applyFont="1" applyBorder="1" applyAlignment="1">
      <alignment horizontal="right" vertical="center"/>
    </xf>
    <xf numFmtId="198" fontId="3" fillId="0" borderId="45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 vertical="center"/>
    </xf>
    <xf numFmtId="198" fontId="3" fillId="0" borderId="46" xfId="0" applyNumberFormat="1" applyFont="1" applyBorder="1" applyAlignment="1">
      <alignment horizontal="right" vertical="center"/>
    </xf>
    <xf numFmtId="198" fontId="3" fillId="0" borderId="47" xfId="0" applyNumberFormat="1" applyFont="1" applyBorder="1" applyAlignment="1">
      <alignment horizontal="right" vertical="center"/>
    </xf>
    <xf numFmtId="193" fontId="3" fillId="34" borderId="48" xfId="0" applyNumberFormat="1" applyFont="1" applyFill="1" applyBorder="1" applyAlignment="1">
      <alignment vertical="center"/>
    </xf>
    <xf numFmtId="193" fontId="3" fillId="0" borderId="49" xfId="0" applyNumberFormat="1" applyFont="1" applyFill="1" applyBorder="1" applyAlignment="1">
      <alignment vertical="center"/>
    </xf>
    <xf numFmtId="193" fontId="3" fillId="34" borderId="26" xfId="0" applyNumberFormat="1" applyFont="1" applyFill="1" applyBorder="1" applyAlignment="1">
      <alignment vertical="center"/>
    </xf>
    <xf numFmtId="193" fontId="3" fillId="34" borderId="50" xfId="0" applyNumberFormat="1" applyFont="1" applyFill="1" applyBorder="1" applyAlignment="1">
      <alignment vertical="center"/>
    </xf>
    <xf numFmtId="193" fontId="3" fillId="0" borderId="49" xfId="0" applyNumberFormat="1" applyFont="1" applyBorder="1" applyAlignment="1">
      <alignment vertical="center"/>
    </xf>
    <xf numFmtId="193" fontId="3" fillId="0" borderId="37" xfId="0" applyNumberFormat="1" applyFont="1" applyBorder="1" applyAlignment="1">
      <alignment vertical="center"/>
    </xf>
    <xf numFmtId="193" fontId="3" fillId="0" borderId="5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3" fillId="33" borderId="23" xfId="0" applyNumberFormat="1" applyFont="1" applyFill="1" applyBorder="1" applyAlignment="1">
      <alignment vertical="center"/>
    </xf>
    <xf numFmtId="188" fontId="3" fillId="33" borderId="12" xfId="0" applyNumberFormat="1" applyFont="1" applyFill="1" applyBorder="1" applyAlignment="1">
      <alignment vertical="center"/>
    </xf>
    <xf numFmtId="188" fontId="3" fillId="33" borderId="51" xfId="0" applyNumberFormat="1" applyFont="1" applyFill="1" applyBorder="1" applyAlignment="1">
      <alignment vertical="center"/>
    </xf>
    <xf numFmtId="185" fontId="3" fillId="0" borderId="43" xfId="0" applyNumberFormat="1" applyFont="1" applyFill="1" applyBorder="1" applyAlignment="1">
      <alignment vertical="center"/>
    </xf>
    <xf numFmtId="188" fontId="3" fillId="0" borderId="15" xfId="0" applyNumberFormat="1" applyFont="1" applyFill="1" applyBorder="1" applyAlignment="1">
      <alignment vertical="center"/>
    </xf>
    <xf numFmtId="188" fontId="3" fillId="0" borderId="29" xfId="0" applyNumberFormat="1" applyFont="1" applyFill="1" applyBorder="1" applyAlignment="1">
      <alignment vertical="center"/>
    </xf>
    <xf numFmtId="188" fontId="3" fillId="0" borderId="52" xfId="0" applyNumberFormat="1" applyFont="1" applyFill="1" applyBorder="1" applyAlignment="1">
      <alignment vertical="center"/>
    </xf>
    <xf numFmtId="185" fontId="3" fillId="0" borderId="43" xfId="0" applyNumberFormat="1" applyFont="1" applyBorder="1" applyAlignment="1">
      <alignment vertical="center"/>
    </xf>
    <xf numFmtId="185" fontId="3" fillId="0" borderId="33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88" fontId="3" fillId="0" borderId="53" xfId="0" applyNumberFormat="1" applyFont="1" applyFill="1" applyBorder="1" applyAlignment="1">
      <alignment vertical="center"/>
    </xf>
    <xf numFmtId="188" fontId="3" fillId="0" borderId="54" xfId="0" applyNumberFormat="1" applyFont="1" applyFill="1" applyBorder="1" applyAlignment="1">
      <alignment vertical="center"/>
    </xf>
    <xf numFmtId="188" fontId="3" fillId="0" borderId="55" xfId="0" applyNumberFormat="1" applyFont="1" applyFill="1" applyBorder="1" applyAlignment="1">
      <alignment vertical="center"/>
    </xf>
    <xf numFmtId="185" fontId="3" fillId="0" borderId="5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8" fontId="3" fillId="33" borderId="57" xfId="48" applyFont="1" applyFill="1" applyBorder="1" applyAlignment="1">
      <alignment vertical="center"/>
    </xf>
    <xf numFmtId="38" fontId="3" fillId="33" borderId="58" xfId="48" applyFont="1" applyFill="1" applyBorder="1" applyAlignment="1">
      <alignment vertical="center"/>
    </xf>
    <xf numFmtId="38" fontId="3" fillId="33" borderId="59" xfId="48" applyFont="1" applyFill="1" applyBorder="1" applyAlignment="1">
      <alignment vertical="center"/>
    </xf>
    <xf numFmtId="187" fontId="3" fillId="0" borderId="44" xfId="0" applyNumberFormat="1" applyFont="1" applyBorder="1" applyAlignment="1">
      <alignment vertical="center"/>
    </xf>
    <xf numFmtId="206" fontId="42" fillId="34" borderId="42" xfId="48" applyNumberFormat="1" applyFont="1" applyFill="1" applyBorder="1" applyAlignment="1">
      <alignment horizontal="right" vertical="center"/>
    </xf>
    <xf numFmtId="192" fontId="3" fillId="0" borderId="60" xfId="0" applyNumberFormat="1" applyFont="1" applyFill="1" applyBorder="1" applyAlignment="1">
      <alignment vertical="center"/>
    </xf>
    <xf numFmtId="192" fontId="3" fillId="34" borderId="42" xfId="0" applyNumberFormat="1" applyFont="1" applyFill="1" applyBorder="1" applyAlignment="1">
      <alignment vertical="center"/>
    </xf>
    <xf numFmtId="192" fontId="3" fillId="34" borderId="60" xfId="0" applyNumberFormat="1" applyFont="1" applyFill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206" fontId="42" fillId="34" borderId="35" xfId="48" applyNumberFormat="1" applyFont="1" applyFill="1" applyBorder="1" applyAlignment="1">
      <alignment horizontal="right" vertical="center"/>
    </xf>
    <xf numFmtId="192" fontId="3" fillId="0" borderId="32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92" fontId="3" fillId="0" borderId="35" xfId="0" applyNumberFormat="1" applyFont="1" applyFill="1" applyBorder="1" applyAlignment="1">
      <alignment vertical="center"/>
    </xf>
    <xf numFmtId="192" fontId="3" fillId="34" borderId="35" xfId="0" applyNumberFormat="1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61" xfId="0" applyNumberFormat="1" applyFont="1" applyFill="1" applyBorder="1" applyAlignment="1">
      <alignment vertical="center"/>
    </xf>
    <xf numFmtId="198" fontId="3" fillId="0" borderId="27" xfId="0" applyNumberFormat="1" applyFont="1" applyFill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20" fontId="3" fillId="0" borderId="0" xfId="0" applyNumberFormat="1" applyFont="1" applyAlignment="1">
      <alignment vertical="center"/>
    </xf>
    <xf numFmtId="192" fontId="3" fillId="0" borderId="14" xfId="0" applyNumberFormat="1" applyFont="1" applyFill="1" applyBorder="1" applyAlignment="1">
      <alignment vertical="center"/>
    </xf>
    <xf numFmtId="206" fontId="42" fillId="34" borderId="48" xfId="48" applyNumberFormat="1" applyFont="1" applyFill="1" applyBorder="1" applyAlignment="1">
      <alignment horizontal="right" vertical="center"/>
    </xf>
    <xf numFmtId="192" fontId="3" fillId="0" borderId="50" xfId="0" applyNumberFormat="1" applyFont="1" applyFill="1" applyBorder="1" applyAlignment="1">
      <alignment vertical="center"/>
    </xf>
    <xf numFmtId="192" fontId="3" fillId="34" borderId="50" xfId="0" applyNumberFormat="1" applyFont="1" applyFill="1" applyBorder="1" applyAlignment="1">
      <alignment vertical="center"/>
    </xf>
    <xf numFmtId="192" fontId="3" fillId="0" borderId="49" xfId="0" applyNumberFormat="1" applyFont="1" applyFill="1" applyBorder="1" applyAlignment="1">
      <alignment vertical="center"/>
    </xf>
    <xf numFmtId="192" fontId="3" fillId="0" borderId="37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188" fontId="3" fillId="0" borderId="44" xfId="0" applyNumberFormat="1" applyFont="1" applyFill="1" applyBorder="1" applyAlignment="1">
      <alignment vertical="center"/>
    </xf>
    <xf numFmtId="203" fontId="3" fillId="0" borderId="33" xfId="0" applyNumberFormat="1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203" fontId="3" fillId="0" borderId="5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98" fontId="0" fillId="0" borderId="14" xfId="0" applyNumberFormat="1" applyBorder="1" applyAlignment="1">
      <alignment vertical="center"/>
    </xf>
    <xf numFmtId="198" fontId="0" fillId="0" borderId="4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93" fontId="3" fillId="33" borderId="57" xfId="48" applyNumberFormat="1" applyFont="1" applyFill="1" applyBorder="1" applyAlignment="1">
      <alignment vertical="center"/>
    </xf>
    <xf numFmtId="198" fontId="3" fillId="0" borderId="62" xfId="0" applyNumberFormat="1" applyFont="1" applyBorder="1" applyAlignment="1">
      <alignment vertical="center"/>
    </xf>
    <xf numFmtId="187" fontId="3" fillId="0" borderId="29" xfId="0" applyNumberFormat="1" applyFont="1" applyBorder="1" applyAlignment="1">
      <alignment vertical="center"/>
    </xf>
    <xf numFmtId="206" fontId="42" fillId="34" borderId="42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vertical="center"/>
    </xf>
    <xf numFmtId="206" fontId="42" fillId="34" borderId="35" xfId="0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vertical="center"/>
    </xf>
    <xf numFmtId="193" fontId="3" fillId="0" borderId="32" xfId="0" applyNumberFormat="1" applyFont="1" applyBorder="1" applyAlignment="1">
      <alignment vertical="center"/>
    </xf>
    <xf numFmtId="198" fontId="3" fillId="0" borderId="15" xfId="0" applyNumberFormat="1" applyFont="1" applyBorder="1" applyAlignment="1">
      <alignment vertical="center"/>
    </xf>
    <xf numFmtId="193" fontId="3" fillId="0" borderId="11" xfId="0" applyNumberFormat="1" applyFont="1" applyBorder="1" applyAlignment="1">
      <alignment vertical="center"/>
    </xf>
    <xf numFmtId="193" fontId="3" fillId="0" borderId="61" xfId="0" applyNumberFormat="1" applyFont="1" applyBorder="1" applyAlignment="1">
      <alignment vertical="center"/>
    </xf>
    <xf numFmtId="198" fontId="3" fillId="0" borderId="39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193" fontId="3" fillId="0" borderId="63" xfId="0" applyNumberFormat="1" applyFont="1" applyBorder="1" applyAlignment="1">
      <alignment vertical="center"/>
    </xf>
    <xf numFmtId="193" fontId="3" fillId="0" borderId="33" xfId="48" applyNumberFormat="1" applyFont="1" applyFill="1" applyBorder="1" applyAlignment="1">
      <alignment vertical="center"/>
    </xf>
    <xf numFmtId="206" fontId="42" fillId="34" borderId="48" xfId="0" applyNumberFormat="1" applyFont="1" applyFill="1" applyBorder="1" applyAlignment="1">
      <alignment horizontal="right" vertical="center"/>
    </xf>
    <xf numFmtId="193" fontId="3" fillId="0" borderId="50" xfId="0" applyNumberFormat="1" applyFont="1" applyFill="1" applyBorder="1" applyAlignment="1">
      <alignment vertical="center"/>
    </xf>
    <xf numFmtId="193" fontId="3" fillId="34" borderId="49" xfId="0" applyNumberFormat="1" applyFont="1" applyFill="1" applyBorder="1" applyAlignment="1">
      <alignment vertical="center"/>
    </xf>
    <xf numFmtId="193" fontId="3" fillId="34" borderId="37" xfId="0" applyNumberFormat="1" applyFont="1" applyFill="1" applyBorder="1" applyAlignment="1">
      <alignment vertical="center"/>
    </xf>
    <xf numFmtId="193" fontId="3" fillId="0" borderId="4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43" xfId="0" applyBorder="1" applyAlignment="1">
      <alignment vertical="center"/>
    </xf>
    <xf numFmtId="176" fontId="41" fillId="0" borderId="10" xfId="48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40" fontId="3" fillId="0" borderId="65" xfId="48" applyNumberFormat="1" applyFont="1" applyBorder="1" applyAlignment="1">
      <alignment vertical="center"/>
    </xf>
    <xf numFmtId="40" fontId="3" fillId="0" borderId="31" xfId="48" applyNumberFormat="1" applyFont="1" applyBorder="1" applyAlignment="1">
      <alignment vertical="center"/>
    </xf>
    <xf numFmtId="185" fontId="3" fillId="0" borderId="47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65" xfId="0" applyNumberFormat="1" applyFont="1" applyBorder="1" applyAlignment="1">
      <alignment vertical="center"/>
    </xf>
    <xf numFmtId="185" fontId="3" fillId="0" borderId="66" xfId="0" applyNumberFormat="1" applyFont="1" applyBorder="1" applyAlignment="1">
      <alignment vertical="center"/>
    </xf>
    <xf numFmtId="185" fontId="3" fillId="35" borderId="22" xfId="0" applyNumberFormat="1" applyFont="1" applyFill="1" applyBorder="1" applyAlignment="1">
      <alignment vertical="center"/>
    </xf>
    <xf numFmtId="185" fontId="3" fillId="35" borderId="59" xfId="0" applyNumberFormat="1" applyFont="1" applyFill="1" applyBorder="1" applyAlignment="1">
      <alignment vertical="center"/>
    </xf>
    <xf numFmtId="203" fontId="3" fillId="0" borderId="47" xfId="0" applyNumberFormat="1" applyFont="1" applyBorder="1" applyAlignment="1">
      <alignment vertical="center"/>
    </xf>
    <xf numFmtId="203" fontId="3" fillId="0" borderId="16" xfId="0" applyNumberFormat="1" applyFont="1" applyBorder="1" applyAlignment="1">
      <alignment vertical="center"/>
    </xf>
    <xf numFmtId="203" fontId="3" fillId="0" borderId="65" xfId="0" applyNumberFormat="1" applyFont="1" applyBorder="1" applyAlignment="1">
      <alignment vertical="center"/>
    </xf>
    <xf numFmtId="203" fontId="3" fillId="0" borderId="66" xfId="0" applyNumberFormat="1" applyFont="1" applyBorder="1" applyAlignment="1">
      <alignment vertical="center"/>
    </xf>
    <xf numFmtId="203" fontId="3" fillId="35" borderId="67" xfId="0" applyNumberFormat="1" applyFont="1" applyFill="1" applyBorder="1" applyAlignment="1">
      <alignment vertical="center"/>
    </xf>
    <xf numFmtId="203" fontId="3" fillId="35" borderId="68" xfId="0" applyNumberFormat="1" applyFont="1" applyFill="1" applyBorder="1" applyAlignment="1">
      <alignment vertical="center"/>
    </xf>
    <xf numFmtId="203" fontId="3" fillId="0" borderId="49" xfId="0" applyNumberFormat="1" applyFont="1" applyBorder="1" applyAlignment="1">
      <alignment vertical="center"/>
    </xf>
    <xf numFmtId="203" fontId="3" fillId="0" borderId="32" xfId="0" applyNumberFormat="1" applyFont="1" applyBorder="1" applyAlignment="1">
      <alignment vertical="center"/>
    </xf>
    <xf numFmtId="203" fontId="3" fillId="0" borderId="30" xfId="0" applyNumberFormat="1" applyFont="1" applyBorder="1" applyAlignment="1">
      <alignment vertical="center"/>
    </xf>
    <xf numFmtId="203" fontId="3" fillId="35" borderId="19" xfId="0" applyNumberFormat="1" applyFont="1" applyFill="1" applyBorder="1" applyAlignment="1">
      <alignment vertical="center"/>
    </xf>
    <xf numFmtId="203" fontId="3" fillId="0" borderId="54" xfId="0" applyNumberFormat="1" applyFont="1" applyBorder="1" applyAlignment="1">
      <alignment vertical="center"/>
    </xf>
    <xf numFmtId="203" fontId="3" fillId="0" borderId="29" xfId="0" applyNumberFormat="1" applyFont="1" applyBorder="1" applyAlignment="1">
      <alignment vertical="center"/>
    </xf>
    <xf numFmtId="203" fontId="3" fillId="0" borderId="69" xfId="0" applyNumberFormat="1" applyFont="1" applyBorder="1" applyAlignment="1">
      <alignment vertical="center"/>
    </xf>
    <xf numFmtId="203" fontId="3" fillId="35" borderId="70" xfId="0" applyNumberFormat="1" applyFont="1" applyFill="1" applyBorder="1" applyAlignment="1">
      <alignment vertical="center"/>
    </xf>
    <xf numFmtId="185" fontId="3" fillId="0" borderId="49" xfId="0" applyNumberFormat="1" applyFont="1" applyBorder="1" applyAlignment="1">
      <alignment vertical="center"/>
    </xf>
    <xf numFmtId="185" fontId="3" fillId="0" borderId="32" xfId="0" applyNumberFormat="1" applyFont="1" applyBorder="1" applyAlignment="1">
      <alignment vertical="center"/>
    </xf>
    <xf numFmtId="185" fontId="3" fillId="0" borderId="30" xfId="0" applyNumberFormat="1" applyFont="1" applyBorder="1" applyAlignment="1">
      <alignment vertical="center"/>
    </xf>
    <xf numFmtId="185" fontId="3" fillId="35" borderId="58" xfId="0" applyNumberFormat="1" applyFont="1" applyFill="1" applyBorder="1" applyAlignment="1">
      <alignment vertical="center"/>
    </xf>
    <xf numFmtId="185" fontId="3" fillId="0" borderId="54" xfId="0" applyNumberFormat="1" applyFont="1" applyBorder="1" applyAlignment="1">
      <alignment vertical="center"/>
    </xf>
    <xf numFmtId="185" fontId="3" fillId="0" borderId="29" xfId="0" applyNumberFormat="1" applyFont="1" applyBorder="1" applyAlignment="1">
      <alignment vertical="center"/>
    </xf>
    <xf numFmtId="185" fontId="3" fillId="0" borderId="69" xfId="0" applyNumberFormat="1" applyFont="1" applyBorder="1" applyAlignment="1">
      <alignment vertical="center"/>
    </xf>
    <xf numFmtId="185" fontId="3" fillId="35" borderId="12" xfId="0" applyNumberFormat="1" applyFont="1" applyFill="1" applyBorder="1" applyAlignment="1">
      <alignment vertical="center"/>
    </xf>
    <xf numFmtId="38" fontId="3" fillId="33" borderId="70" xfId="48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0" fontId="3" fillId="35" borderId="25" xfId="48" applyNumberFormat="1" applyFont="1" applyFill="1" applyBorder="1" applyAlignment="1">
      <alignment vertical="center"/>
    </xf>
    <xf numFmtId="40" fontId="3" fillId="0" borderId="35" xfId="48" applyNumberFormat="1" applyFont="1" applyBorder="1" applyAlignment="1">
      <alignment vertical="center"/>
    </xf>
    <xf numFmtId="40" fontId="3" fillId="0" borderId="42" xfId="48" applyNumberFormat="1" applyFont="1" applyBorder="1" applyAlignment="1">
      <alignment vertical="center"/>
    </xf>
    <xf numFmtId="40" fontId="3" fillId="35" borderId="57" xfId="48" applyNumberFormat="1" applyFont="1" applyFill="1" applyBorder="1" applyAlignment="1">
      <alignment vertical="center"/>
    </xf>
    <xf numFmtId="40" fontId="3" fillId="0" borderId="29" xfId="48" applyNumberFormat="1" applyFont="1" applyBorder="1" applyAlignment="1">
      <alignment vertical="center"/>
    </xf>
    <xf numFmtId="40" fontId="3" fillId="0" borderId="69" xfId="48" applyNumberFormat="1" applyFont="1" applyBorder="1" applyAlignment="1">
      <alignment vertical="center"/>
    </xf>
    <xf numFmtId="40" fontId="3" fillId="35" borderId="70" xfId="48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42" fillId="0" borderId="18" xfId="48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38" fontId="0" fillId="34" borderId="0" xfId="48" applyFont="1" applyFill="1" applyAlignment="1">
      <alignment vertical="top"/>
    </xf>
    <xf numFmtId="0" fontId="0" fillId="34" borderId="0" xfId="0" applyFill="1" applyBorder="1" applyAlignment="1">
      <alignment vertical="center"/>
    </xf>
    <xf numFmtId="38" fontId="0" fillId="0" borderId="0" xfId="48" applyFont="1" applyFill="1" applyBorder="1" applyAlignment="1">
      <alignment horizontal="left" vertical="top"/>
    </xf>
    <xf numFmtId="0" fontId="0" fillId="34" borderId="0" xfId="0" applyFill="1" applyBorder="1" applyAlignment="1" quotePrefix="1">
      <alignment vertical="center"/>
    </xf>
    <xf numFmtId="193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10" xfId="48" applyNumberFormat="1" applyFont="1" applyBorder="1" applyAlignment="1">
      <alignment vertical="center"/>
    </xf>
    <xf numFmtId="40" fontId="0" fillId="0" borderId="10" xfId="48" applyNumberFormat="1" applyFont="1" applyBorder="1" applyAlignment="1">
      <alignment vertical="center"/>
    </xf>
    <xf numFmtId="193" fontId="3" fillId="0" borderId="71" xfId="48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193" fontId="3" fillId="0" borderId="73" xfId="48" applyNumberFormat="1" applyFont="1" applyBorder="1" applyAlignment="1">
      <alignment horizontal="center" vertical="center"/>
    </xf>
    <xf numFmtId="193" fontId="3" fillId="0" borderId="74" xfId="48" applyNumberFormat="1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193" fontId="3" fillId="0" borderId="77" xfId="48" applyNumberFormat="1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34" borderId="61" xfId="0" applyFont="1" applyFill="1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38" fontId="0" fillId="34" borderId="61" xfId="48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34" borderId="63" xfId="0" applyFill="1" applyBorder="1" applyAlignment="1">
      <alignment vertical="center"/>
    </xf>
    <xf numFmtId="193" fontId="3" fillId="0" borderId="77" xfId="48" applyNumberFormat="1" applyFont="1" applyFill="1" applyBorder="1" applyAlignment="1">
      <alignment horizontal="center" vertical="center"/>
    </xf>
    <xf numFmtId="193" fontId="3" fillId="0" borderId="79" xfId="48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193" fontId="3" fillId="0" borderId="78" xfId="48" applyNumberFormat="1" applyFont="1" applyBorder="1" applyAlignment="1">
      <alignment horizontal="center" vertical="center"/>
    </xf>
    <xf numFmtId="193" fontId="3" fillId="0" borderId="80" xfId="48" applyNumberFormat="1" applyFont="1" applyBorder="1" applyAlignment="1">
      <alignment horizontal="center" vertical="center"/>
    </xf>
    <xf numFmtId="193" fontId="3" fillId="0" borderId="73" xfId="48" applyNumberFormat="1" applyFont="1" applyBorder="1" applyAlignment="1">
      <alignment horizontal="center" vertical="center"/>
    </xf>
    <xf numFmtId="193" fontId="3" fillId="0" borderId="81" xfId="48" applyNumberFormat="1" applyFont="1" applyBorder="1" applyAlignment="1">
      <alignment horizontal="center" vertical="center"/>
    </xf>
    <xf numFmtId="193" fontId="3" fillId="0" borderId="71" xfId="48" applyNumberFormat="1" applyFont="1" applyFill="1" applyBorder="1" applyAlignment="1">
      <alignment horizontal="center" vertical="center"/>
    </xf>
    <xf numFmtId="193" fontId="3" fillId="0" borderId="82" xfId="48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8" fontId="3" fillId="0" borderId="83" xfId="48" applyFont="1" applyBorder="1" applyAlignment="1">
      <alignment horizontal="center" vertical="center"/>
    </xf>
    <xf numFmtId="38" fontId="3" fillId="0" borderId="84" xfId="48" applyFont="1" applyBorder="1" applyAlignment="1">
      <alignment horizontal="center" vertical="center"/>
    </xf>
    <xf numFmtId="38" fontId="3" fillId="0" borderId="85" xfId="48" applyFont="1" applyBorder="1" applyAlignment="1">
      <alignment horizontal="center" vertical="center"/>
    </xf>
    <xf numFmtId="193" fontId="3" fillId="0" borderId="74" xfId="48" applyNumberFormat="1" applyFont="1" applyFill="1" applyBorder="1" applyAlignment="1">
      <alignment horizontal="center" vertical="center"/>
    </xf>
    <xf numFmtId="193" fontId="3" fillId="0" borderId="87" xfId="48" applyNumberFormat="1" applyFont="1" applyFill="1" applyBorder="1" applyAlignment="1">
      <alignment horizontal="center" vertical="center"/>
    </xf>
    <xf numFmtId="193" fontId="3" fillId="0" borderId="78" xfId="0" applyNumberFormat="1" applyFont="1" applyBorder="1" applyAlignment="1">
      <alignment horizontal="center" vertical="center"/>
    </xf>
    <xf numFmtId="193" fontId="3" fillId="0" borderId="80" xfId="0" applyNumberFormat="1" applyFont="1" applyBorder="1" applyAlignment="1">
      <alignment vertical="center"/>
    </xf>
    <xf numFmtId="193" fontId="3" fillId="0" borderId="77" xfId="0" applyNumberFormat="1" applyFont="1" applyBorder="1" applyAlignment="1">
      <alignment horizontal="center" vertical="center"/>
    </xf>
    <xf numFmtId="193" fontId="3" fillId="0" borderId="79" xfId="0" applyNumberFormat="1" applyFont="1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40" xfId="48" applyFont="1" applyFill="1" applyBorder="1" applyAlignment="1">
      <alignment vertical="center"/>
    </xf>
    <xf numFmtId="193" fontId="3" fillId="0" borderId="31" xfId="0" applyNumberFormat="1" applyFont="1" applyFill="1" applyBorder="1" applyAlignment="1">
      <alignment vertical="center"/>
    </xf>
    <xf numFmtId="38" fontId="42" fillId="0" borderId="88" xfId="48" applyFont="1" applyFill="1" applyBorder="1" applyAlignment="1">
      <alignment horizontal="right" vertical="center"/>
    </xf>
    <xf numFmtId="193" fontId="42" fillId="0" borderId="46" xfId="48" applyNumberFormat="1" applyFont="1" applyFill="1" applyBorder="1" applyAlignment="1">
      <alignment horizontal="right" vertical="center"/>
    </xf>
    <xf numFmtId="193" fontId="42" fillId="0" borderId="61" xfId="48" applyNumberFormat="1" applyFont="1" applyFill="1" applyBorder="1" applyAlignment="1">
      <alignment horizontal="right" vertical="center"/>
    </xf>
    <xf numFmtId="193" fontId="42" fillId="0" borderId="31" xfId="48" applyNumberFormat="1" applyFont="1" applyFill="1" applyBorder="1" applyAlignment="1">
      <alignment horizontal="right" vertical="center"/>
    </xf>
    <xf numFmtId="38" fontId="42" fillId="0" borderId="88" xfId="0" applyNumberFormat="1" applyFont="1" applyFill="1" applyBorder="1" applyAlignment="1">
      <alignment horizontal="right" vertical="center"/>
    </xf>
    <xf numFmtId="38" fontId="42" fillId="0" borderId="15" xfId="0" applyNumberFormat="1" applyFont="1" applyFill="1" applyBorder="1" applyAlignment="1">
      <alignment horizontal="right" vertical="center"/>
    </xf>
    <xf numFmtId="206" fontId="42" fillId="0" borderId="37" xfId="48" applyNumberFormat="1" applyFont="1" applyFill="1" applyBorder="1" applyAlignment="1">
      <alignment horizontal="right" vertical="center"/>
    </xf>
    <xf numFmtId="206" fontId="42" fillId="0" borderId="89" xfId="48" applyNumberFormat="1" applyFont="1" applyFill="1" applyBorder="1" applyAlignment="1">
      <alignment horizontal="right" vertical="center"/>
    </xf>
    <xf numFmtId="206" fontId="42" fillId="0" borderId="10" xfId="48" applyNumberFormat="1" applyFont="1" applyFill="1" applyBorder="1" applyAlignment="1">
      <alignment horizontal="right" vertical="center"/>
    </xf>
    <xf numFmtId="206" fontId="42" fillId="0" borderId="26" xfId="48" applyNumberFormat="1" applyFont="1" applyFill="1" applyBorder="1" applyAlignment="1">
      <alignment horizontal="right" vertical="center"/>
    </xf>
    <xf numFmtId="38" fontId="42" fillId="0" borderId="40" xfId="0" applyNumberFormat="1" applyFont="1" applyFill="1" applyBorder="1" applyAlignment="1">
      <alignment horizontal="right" vertical="center"/>
    </xf>
    <xf numFmtId="206" fontId="42" fillId="0" borderId="31" xfId="48" applyNumberFormat="1" applyFont="1" applyFill="1" applyBorder="1" applyAlignment="1">
      <alignment horizontal="right" vertical="center"/>
    </xf>
    <xf numFmtId="193" fontId="3" fillId="0" borderId="90" xfId="48" applyNumberFormat="1" applyFont="1" applyBorder="1" applyAlignment="1">
      <alignment horizontal="center" vertical="center"/>
    </xf>
    <xf numFmtId="38" fontId="42" fillId="0" borderId="13" xfId="0" applyNumberFormat="1" applyFont="1" applyBorder="1" applyAlignment="1">
      <alignment horizontal="right" vertical="center"/>
    </xf>
    <xf numFmtId="193" fontId="3" fillId="0" borderId="91" xfId="48" applyNumberFormat="1" applyFont="1" applyFill="1" applyBorder="1" applyAlignment="1">
      <alignment horizontal="center" vertical="center"/>
    </xf>
    <xf numFmtId="193" fontId="3" fillId="0" borderId="90" xfId="48" applyNumberFormat="1" applyFont="1" applyFill="1" applyBorder="1" applyAlignment="1">
      <alignment horizontal="center" vertical="center"/>
    </xf>
    <xf numFmtId="38" fontId="42" fillId="0" borderId="14" xfId="0" applyNumberFormat="1" applyFont="1" applyFill="1" applyBorder="1" applyAlignment="1">
      <alignment horizontal="right" vertical="center"/>
    </xf>
    <xf numFmtId="38" fontId="42" fillId="0" borderId="43" xfId="0" applyNumberFormat="1" applyFont="1" applyBorder="1" applyAlignment="1">
      <alignment horizontal="right" vertical="center"/>
    </xf>
    <xf numFmtId="193" fontId="3" fillId="0" borderId="92" xfId="48" applyNumberFormat="1" applyFont="1" applyFill="1" applyBorder="1" applyAlignment="1">
      <alignment horizontal="center" vertical="center"/>
    </xf>
    <xf numFmtId="193" fontId="3" fillId="0" borderId="93" xfId="48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206" fontId="43" fillId="0" borderId="46" xfId="0" applyNumberFormat="1" applyFont="1" applyFill="1" applyBorder="1" applyAlignment="1">
      <alignment horizontal="right" vertical="center"/>
    </xf>
    <xf numFmtId="206" fontId="43" fillId="0" borderId="61" xfId="0" applyNumberFormat="1" applyFont="1" applyFill="1" applyBorder="1" applyAlignment="1">
      <alignment horizontal="right" vertical="center"/>
    </xf>
    <xf numFmtId="206" fontId="43" fillId="0" borderId="31" xfId="0" applyNumberFormat="1" applyFont="1" applyFill="1" applyBorder="1" applyAlignment="1">
      <alignment horizontal="right" vertical="center"/>
    </xf>
    <xf numFmtId="193" fontId="3" fillId="0" borderId="94" xfId="48" applyNumberFormat="1" applyFont="1" applyFill="1" applyBorder="1" applyAlignment="1">
      <alignment horizontal="center" vertical="center"/>
    </xf>
    <xf numFmtId="193" fontId="3" fillId="0" borderId="95" xfId="48" applyNumberFormat="1" applyFont="1" applyBorder="1" applyAlignment="1">
      <alignment horizontal="center" vertical="center"/>
    </xf>
    <xf numFmtId="38" fontId="42" fillId="0" borderId="69" xfId="0" applyNumberFormat="1" applyFont="1" applyBorder="1" applyAlignment="1">
      <alignment horizontal="right" vertical="center"/>
    </xf>
    <xf numFmtId="38" fontId="42" fillId="0" borderId="96" xfId="0" applyNumberFormat="1" applyFont="1" applyBorder="1" applyAlignment="1">
      <alignment horizontal="right" vertical="center"/>
    </xf>
    <xf numFmtId="38" fontId="42" fillId="0" borderId="29" xfId="0" applyNumberFormat="1" applyFont="1" applyBorder="1" applyAlignment="1">
      <alignment horizontal="right" vertical="center"/>
    </xf>
    <xf numFmtId="193" fontId="3" fillId="0" borderId="0" xfId="0" applyNumberFormat="1" applyFont="1" applyFill="1" applyBorder="1" applyAlignment="1">
      <alignment vertical="center"/>
    </xf>
    <xf numFmtId="193" fontId="3" fillId="0" borderId="0" xfId="48" applyNumberFormat="1" applyFont="1" applyFill="1" applyBorder="1" applyAlignment="1">
      <alignment vertical="center"/>
    </xf>
    <xf numFmtId="193" fontId="3" fillId="0" borderId="54" xfId="0" applyNumberFormat="1" applyFont="1" applyFill="1" applyBorder="1" applyAlignment="1">
      <alignment vertical="center"/>
    </xf>
    <xf numFmtId="193" fontId="3" fillId="0" borderId="29" xfId="0" applyNumberFormat="1" applyFont="1" applyFill="1" applyBorder="1" applyAlignment="1">
      <alignment vertical="center"/>
    </xf>
    <xf numFmtId="193" fontId="3" fillId="0" borderId="29" xfId="48" applyNumberFormat="1" applyFont="1" applyFill="1" applyBorder="1" applyAlignment="1">
      <alignment vertical="center"/>
    </xf>
    <xf numFmtId="193" fontId="3" fillId="0" borderId="69" xfId="0" applyNumberFormat="1" applyFont="1" applyFill="1" applyBorder="1" applyAlignment="1">
      <alignment vertical="center"/>
    </xf>
    <xf numFmtId="187" fontId="3" fillId="0" borderId="54" xfId="0" applyNumberFormat="1" applyFont="1" applyFill="1" applyBorder="1" applyAlignment="1">
      <alignment vertical="center"/>
    </xf>
    <xf numFmtId="187" fontId="3" fillId="0" borderId="82" xfId="0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178</xdr:row>
      <xdr:rowOff>0</xdr:rowOff>
    </xdr:from>
    <xdr:ext cx="1047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5055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178</xdr:row>
      <xdr:rowOff>0</xdr:rowOff>
    </xdr:from>
    <xdr:ext cx="10477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65055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178</xdr:row>
      <xdr:rowOff>0</xdr:rowOff>
    </xdr:from>
    <xdr:ext cx="104775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65055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178</xdr:row>
      <xdr:rowOff>0</xdr:rowOff>
    </xdr:from>
    <xdr:ext cx="10477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65055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178</xdr:row>
      <xdr:rowOff>0</xdr:rowOff>
    </xdr:from>
    <xdr:ext cx="104775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56673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178</xdr:row>
      <xdr:rowOff>0</xdr:rowOff>
    </xdr:from>
    <xdr:ext cx="10477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9909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178</xdr:row>
      <xdr:rowOff>0</xdr:rowOff>
    </xdr:from>
    <xdr:ext cx="10477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9909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178</xdr:row>
      <xdr:rowOff>0</xdr:rowOff>
    </xdr:from>
    <xdr:ext cx="104775" cy="323850"/>
    <xdr:sp fLocksText="0">
      <xdr:nvSpPr>
        <xdr:cNvPr id="27" name="Text Box 1"/>
        <xdr:cNvSpPr txBox="1">
          <a:spLocks noChangeArrowheads="1"/>
        </xdr:cNvSpPr>
      </xdr:nvSpPr>
      <xdr:spPr>
        <a:xfrm>
          <a:off x="39909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178</xdr:row>
      <xdr:rowOff>0</xdr:rowOff>
    </xdr:from>
    <xdr:ext cx="10477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9909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178</xdr:row>
      <xdr:rowOff>0</xdr:rowOff>
    </xdr:from>
    <xdr:ext cx="104775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4829175" y="393096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206</xdr:row>
      <xdr:rowOff>0</xdr:rowOff>
    </xdr:from>
    <xdr:ext cx="10477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5055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81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206</xdr:row>
      <xdr:rowOff>0</xdr:rowOff>
    </xdr:from>
    <xdr:ext cx="104775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6673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87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88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206</xdr:row>
      <xdr:rowOff>0</xdr:rowOff>
    </xdr:from>
    <xdr:ext cx="104775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39909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93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94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206</xdr:row>
      <xdr:rowOff>0</xdr:rowOff>
    </xdr:from>
    <xdr:ext cx="104775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4829175" y="456057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9"/>
  <sheetViews>
    <sheetView view="pageBreakPreview" zoomScale="85" zoomScaleNormal="55" zoomScaleSheetLayoutView="85" zoomScalePageLayoutView="0" workbookViewId="0" topLeftCell="A1">
      <selection activeCell="O38" sqref="O38"/>
    </sheetView>
  </sheetViews>
  <sheetFormatPr defaultColWidth="9.00390625" defaultRowHeight="13.5"/>
  <cols>
    <col min="1" max="1" width="4.625" style="3" customWidth="1"/>
    <col min="2" max="2" width="10.625" style="3" customWidth="1"/>
    <col min="3" max="3" width="9.625" style="3" customWidth="1"/>
    <col min="4" max="4" width="4.375" style="3" customWidth="1"/>
    <col min="5" max="5" width="4.625" style="3" customWidth="1"/>
    <col min="6" max="6" width="10.625" style="3" customWidth="1"/>
    <col min="7" max="7" width="9.625" style="3" customWidth="1"/>
    <col min="8" max="8" width="4.375" style="3" customWidth="1"/>
    <col min="9" max="9" width="4.625" style="3" customWidth="1"/>
    <col min="10" max="10" width="10.625" style="3" customWidth="1"/>
    <col min="11" max="11" width="9.625" style="3" customWidth="1"/>
    <col min="12" max="12" width="4.375" style="3" customWidth="1"/>
    <col min="13" max="13" width="4.625" style="3" customWidth="1"/>
    <col min="14" max="14" width="10.625" style="3" customWidth="1"/>
    <col min="15" max="15" width="9.625" style="3" customWidth="1"/>
    <col min="16" max="16" width="4.375" style="3" customWidth="1"/>
    <col min="17" max="17" width="4.625" style="3" customWidth="1"/>
    <col min="18" max="18" width="10.625" style="3" customWidth="1"/>
    <col min="19" max="19" width="9.625" style="3" customWidth="1"/>
    <col min="20" max="20" width="4.375" style="3" customWidth="1"/>
    <col min="21" max="21" width="4.625" style="3" customWidth="1"/>
    <col min="22" max="22" width="10.625" style="3" customWidth="1"/>
    <col min="23" max="23" width="9.625" style="3" customWidth="1"/>
    <col min="24" max="24" width="4.375" style="3" customWidth="1"/>
    <col min="25" max="25" width="4.625" style="3" customWidth="1"/>
    <col min="26" max="26" width="10.625" style="3" customWidth="1"/>
    <col min="27" max="27" width="9.625" style="3" customWidth="1"/>
    <col min="28" max="16384" width="9.00390625" style="3" customWidth="1"/>
  </cols>
  <sheetData>
    <row r="1" ht="6" customHeight="1"/>
    <row r="2" spans="1:27" ht="18.75">
      <c r="A2" s="18" t="s">
        <v>105</v>
      </c>
      <c r="B2" s="19"/>
      <c r="C2" s="19"/>
      <c r="D2" s="19"/>
      <c r="E2" s="19"/>
      <c r="F2" s="19"/>
      <c r="G2" s="19"/>
      <c r="H2" s="19"/>
      <c r="I2" s="24"/>
      <c r="J2" s="23"/>
      <c r="U2" s="10"/>
      <c r="V2" s="10"/>
      <c r="W2" s="10"/>
      <c r="X2" s="10"/>
      <c r="Y2" s="10"/>
      <c r="Z2" s="10"/>
      <c r="AA2" s="10"/>
    </row>
    <row r="3" spans="1:27" ht="23.25" customHeight="1">
      <c r="A3" s="16"/>
      <c r="U3" s="10"/>
      <c r="V3" s="10"/>
      <c r="W3" s="10"/>
      <c r="X3" s="10"/>
      <c r="Y3" s="10"/>
      <c r="Z3" s="10"/>
      <c r="AA3" s="10"/>
    </row>
    <row r="4" spans="1:27" s="20" customFormat="1" ht="15" customHeight="1">
      <c r="A4" s="280" t="s">
        <v>8</v>
      </c>
      <c r="B4" s="27"/>
      <c r="C4" s="27"/>
      <c r="E4" s="280" t="s">
        <v>3</v>
      </c>
      <c r="F4" s="27"/>
      <c r="G4" s="27"/>
      <c r="I4" s="281" t="s">
        <v>2</v>
      </c>
      <c r="J4" s="27"/>
      <c r="K4" s="27"/>
      <c r="L4" s="21"/>
      <c r="M4" s="282" t="s">
        <v>77</v>
      </c>
      <c r="N4" s="27"/>
      <c r="O4" s="27"/>
      <c r="P4" s="22"/>
      <c r="Q4" s="283" t="s">
        <v>78</v>
      </c>
      <c r="R4" s="27"/>
      <c r="S4" s="27"/>
      <c r="T4" s="22"/>
      <c r="U4" s="282" t="s">
        <v>80</v>
      </c>
      <c r="V4" s="27"/>
      <c r="W4" s="27"/>
      <c r="X4" s="21"/>
      <c r="Y4" s="282" t="s">
        <v>83</v>
      </c>
      <c r="Z4" s="27"/>
      <c r="AA4" s="27"/>
    </row>
    <row r="5" spans="1:27" s="20" customFormat="1" ht="15" customHeight="1">
      <c r="A5" s="284"/>
      <c r="B5" s="284"/>
      <c r="C5" s="284"/>
      <c r="E5" s="284"/>
      <c r="F5" s="284"/>
      <c r="G5" s="284"/>
      <c r="I5" s="284"/>
      <c r="J5" s="284"/>
      <c r="K5" s="284"/>
      <c r="L5" s="21"/>
      <c r="M5" s="284" t="s">
        <v>82</v>
      </c>
      <c r="N5" s="284"/>
      <c r="O5" s="284"/>
      <c r="P5" s="22"/>
      <c r="Q5" s="284" t="s">
        <v>79</v>
      </c>
      <c r="R5" s="284"/>
      <c r="S5" s="284"/>
      <c r="T5" s="22"/>
      <c r="U5" s="284" t="s">
        <v>81</v>
      </c>
      <c r="V5" s="284"/>
      <c r="W5" s="284"/>
      <c r="X5" s="21"/>
      <c r="Y5" s="284" t="s">
        <v>84</v>
      </c>
      <c r="Z5" s="284"/>
      <c r="AA5" s="284"/>
    </row>
    <row r="6" spans="1:27" s="20" customFormat="1" ht="15" customHeight="1">
      <c r="A6" s="286" t="s">
        <v>85</v>
      </c>
      <c r="B6" s="284"/>
      <c r="C6" s="284"/>
      <c r="E6" s="286" t="s">
        <v>85</v>
      </c>
      <c r="F6" s="284"/>
      <c r="G6" s="284"/>
      <c r="I6" s="286" t="s">
        <v>86</v>
      </c>
      <c r="J6" s="284"/>
      <c r="K6" s="284"/>
      <c r="M6" s="286" t="s">
        <v>87</v>
      </c>
      <c r="N6" s="284"/>
      <c r="O6" s="284"/>
      <c r="P6" s="285"/>
      <c r="Q6" s="286" t="s">
        <v>88</v>
      </c>
      <c r="R6" s="284"/>
      <c r="S6" s="284"/>
      <c r="T6" s="285"/>
      <c r="U6" s="286" t="s">
        <v>89</v>
      </c>
      <c r="V6" s="284"/>
      <c r="W6" s="284"/>
      <c r="Y6" s="286" t="s">
        <v>90</v>
      </c>
      <c r="Z6" s="284"/>
      <c r="AA6" s="284"/>
    </row>
    <row r="7" spans="1:27" ht="15" customHeight="1">
      <c r="A7" s="303" t="s">
        <v>1</v>
      </c>
      <c r="B7" s="311" t="s">
        <v>0</v>
      </c>
      <c r="C7" s="306" t="s">
        <v>9</v>
      </c>
      <c r="D7" s="6"/>
      <c r="E7" s="303" t="s">
        <v>1</v>
      </c>
      <c r="F7" s="305" t="s">
        <v>0</v>
      </c>
      <c r="G7" s="308" t="s">
        <v>6</v>
      </c>
      <c r="I7" s="303" t="s">
        <v>1</v>
      </c>
      <c r="J7" s="305" t="s">
        <v>0</v>
      </c>
      <c r="K7" s="308" t="s">
        <v>7</v>
      </c>
      <c r="L7" s="10"/>
      <c r="M7" s="303" t="s">
        <v>1</v>
      </c>
      <c r="N7" s="305" t="s">
        <v>0</v>
      </c>
      <c r="O7" s="310" t="s">
        <v>5</v>
      </c>
      <c r="P7" s="11"/>
      <c r="Q7" s="303" t="s">
        <v>1</v>
      </c>
      <c r="R7" s="305" t="s">
        <v>0</v>
      </c>
      <c r="S7" s="310" t="s">
        <v>4</v>
      </c>
      <c r="T7" s="11"/>
      <c r="U7" s="303" t="s">
        <v>1</v>
      </c>
      <c r="V7" s="305" t="s">
        <v>0</v>
      </c>
      <c r="W7" s="310" t="s">
        <v>5</v>
      </c>
      <c r="X7" s="10"/>
      <c r="Y7" s="303" t="s">
        <v>1</v>
      </c>
      <c r="Z7" s="305" t="s">
        <v>0</v>
      </c>
      <c r="AA7" s="310" t="s">
        <v>4</v>
      </c>
    </row>
    <row r="8" spans="1:27" ht="15" customHeight="1">
      <c r="A8" s="304"/>
      <c r="B8" s="304"/>
      <c r="C8" s="307"/>
      <c r="D8" s="6"/>
      <c r="E8" s="304"/>
      <c r="F8" s="304"/>
      <c r="G8" s="309"/>
      <c r="I8" s="304"/>
      <c r="J8" s="304"/>
      <c r="K8" s="312"/>
      <c r="L8" s="10"/>
      <c r="M8" s="304"/>
      <c r="N8" s="304"/>
      <c r="O8" s="309"/>
      <c r="P8" s="11"/>
      <c r="Q8" s="304"/>
      <c r="R8" s="304"/>
      <c r="S8" s="309"/>
      <c r="T8" s="11"/>
      <c r="U8" s="304"/>
      <c r="V8" s="304"/>
      <c r="W8" s="309"/>
      <c r="X8" s="10"/>
      <c r="Y8" s="304"/>
      <c r="Z8" s="304"/>
      <c r="AA8" s="309"/>
    </row>
    <row r="9" spans="1:27" ht="15.75" customHeight="1">
      <c r="A9" s="5">
        <v>1</v>
      </c>
      <c r="B9" s="25" t="str">
        <f>INDEX('詳細'!$C$151:$C$192,MATCH('ランキング計算'!C9,'詳細'!$N$151:$N$192,0))</f>
        <v>佐保台</v>
      </c>
      <c r="C9" s="236">
        <f>LARGE('詳細'!$N$151:$N$192,A9)</f>
        <v>115.15151515151516</v>
      </c>
      <c r="D9" s="9"/>
      <c r="E9" s="2">
        <v>1</v>
      </c>
      <c r="F9" s="25" t="str">
        <f>INDEX('詳細'!$C$151:$C$192,MATCH('ランキング計算'!G9,'詳細'!$Z$151:$Z$192,0))</f>
        <v>佐保台</v>
      </c>
      <c r="G9" s="26">
        <f>LARGE('詳細'!$Z$151:$Z$192,'ランキング計算'!E9)</f>
        <v>106.40489217895075</v>
      </c>
      <c r="I9" s="2">
        <v>1</v>
      </c>
      <c r="J9" s="25" t="str">
        <f>INDEX('詳細'!$C$199:$C$240,MATCH('ランキング計算'!K9,'詳細'!$N$199:$N$240,0))</f>
        <v>月ヶ瀬</v>
      </c>
      <c r="K9" s="290">
        <f>LARGE('詳細'!$N$199:$N$240,'ランキング計算'!I9)</f>
        <v>2.607296137339056</v>
      </c>
      <c r="L9" s="10"/>
      <c r="M9" s="2">
        <v>1</v>
      </c>
      <c r="N9" s="25" t="str">
        <f>INDEX('詳細'!$C$341:$C$382,MATCH('ランキング計算'!O9,'詳細'!$N$341:$N$382,0))</f>
        <v>興東</v>
      </c>
      <c r="O9" s="289">
        <f>LARGE('詳細'!$N$341:$N$382,'ランキング計算'!M9)</f>
        <v>55.73496659242762</v>
      </c>
      <c r="P9" s="12"/>
      <c r="Q9" s="2">
        <v>1</v>
      </c>
      <c r="R9" s="25" t="str">
        <f>INDEX('詳細'!$C$294:$C$335,MATCH('ランキング計算'!S9,'詳細'!$Z$294:$Z$335,0))</f>
        <v>左京</v>
      </c>
      <c r="S9" s="289">
        <f>LARGE('詳細'!$Z$294:$Z$335,'ランキング計算'!Q9)</f>
        <v>112.8869690424766</v>
      </c>
      <c r="T9" s="11"/>
      <c r="U9" s="2">
        <v>1</v>
      </c>
      <c r="V9" s="25" t="str">
        <f>INDEX('詳細'!$C$483:$C$524,MATCH('ランキング計算'!W9,'詳細'!$N$483:$N$524,0))</f>
        <v>登美ヶ丘</v>
      </c>
      <c r="W9" s="289">
        <f>LARGE('詳細'!$N$483:$N$524,'ランキング計算'!U9)</f>
        <v>14.418914418914419</v>
      </c>
      <c r="X9" s="10"/>
      <c r="Y9" s="2">
        <v>1</v>
      </c>
      <c r="Z9" s="25" t="str">
        <f>INDEX('詳細'!$C$436:$C$477,MATCH('ランキング計算'!AA9,'詳細'!$Z$436:$Z$477,0))</f>
        <v>佐保台</v>
      </c>
      <c r="AA9" s="289">
        <f>LARGE('詳細'!$Z$436:$Z$477,'ランキング計算'!Y9)</f>
        <v>115.48223350253808</v>
      </c>
    </row>
    <row r="10" spans="1:27" ht="15.75" customHeight="1">
      <c r="A10" s="5">
        <v>2</v>
      </c>
      <c r="B10" s="25" t="str">
        <f>INDEX('詳細'!$C$151:$C$192,MATCH('ランキング計算'!C10,'詳細'!$N$151:$N$192,0))</f>
        <v>伏見</v>
      </c>
      <c r="C10" s="236">
        <f>LARGE('詳細'!$N$151:$N$192,A10)</f>
        <v>109.82348947725731</v>
      </c>
      <c r="D10" s="9"/>
      <c r="E10" s="2">
        <v>2</v>
      </c>
      <c r="F10" s="25" t="str">
        <f>INDEX('詳細'!$C$151:$C$192,MATCH('ランキング計算'!G10,'詳細'!$Z$151:$Z$192,0))</f>
        <v>西大寺北</v>
      </c>
      <c r="G10" s="26">
        <f>LARGE('詳細'!$Z$151:$Z$192,'ランキング計算'!E10)</f>
        <v>103.88357729080295</v>
      </c>
      <c r="I10" s="2">
        <v>2</v>
      </c>
      <c r="J10" s="25" t="str">
        <f>INDEX('詳細'!$C$199:$C$240,MATCH('ランキング計算'!K10,'詳細'!$N$199:$N$240,0))</f>
        <v>左京</v>
      </c>
      <c r="K10" s="290">
        <f>LARGE('詳細'!$N$199:$N$240,'ランキング計算'!I10)</f>
        <v>2.390836653386454</v>
      </c>
      <c r="L10" s="10"/>
      <c r="M10" s="2">
        <v>2</v>
      </c>
      <c r="N10" s="25" t="str">
        <f>INDEX('詳細'!$C$341:$C$382,MATCH('ランキング計算'!O10,'詳細'!$N$341:$N$382,0))</f>
        <v>柳生</v>
      </c>
      <c r="O10" s="289">
        <f>LARGE('詳細'!$N$341:$N$382,'ランキング計算'!M10)</f>
        <v>50.9518477043673</v>
      </c>
      <c r="P10" s="12"/>
      <c r="Q10" s="2">
        <v>2</v>
      </c>
      <c r="R10" s="25" t="str">
        <f>INDEX('詳細'!$C$294:$C$335,MATCH('ランキング計算'!S10,'詳細'!$Z$294:$Z$335,0))</f>
        <v>佐保台</v>
      </c>
      <c r="S10" s="289">
        <f>LARGE('詳細'!$Z$294:$Z$335,'ランキング計算'!Q10)</f>
        <v>107.08582834331335</v>
      </c>
      <c r="T10" s="11"/>
      <c r="U10" s="2">
        <v>2</v>
      </c>
      <c r="V10" s="25" t="str">
        <f>INDEX('詳細'!$C$483:$C$524,MATCH('ランキング計算'!W10,'詳細'!$N$483:$N$524,0))</f>
        <v>左京</v>
      </c>
      <c r="W10" s="289">
        <f>LARGE('詳細'!$N$483:$N$524,'ランキング計算'!U10)</f>
        <v>14.147642059656723</v>
      </c>
      <c r="X10" s="10"/>
      <c r="Y10" s="2">
        <v>2</v>
      </c>
      <c r="Z10" s="25" t="str">
        <f>INDEX('詳細'!$C$436:$C$477,MATCH('ランキング計算'!AA10,'詳細'!$Z$436:$Z$477,0))</f>
        <v>平城西</v>
      </c>
      <c r="AA10" s="289">
        <f>LARGE('詳細'!$Z$436:$Z$477,'ランキング計算'!Y10)</f>
        <v>109.68188105117567</v>
      </c>
    </row>
    <row r="11" spans="1:27" ht="15.75" customHeight="1">
      <c r="A11" s="5">
        <v>3</v>
      </c>
      <c r="B11" s="25" t="str">
        <f>INDEX('詳細'!$C$151:$C$192,MATCH('ランキング計算'!C11,'詳細'!$N$151:$N$192,0))</f>
        <v>登美ヶ丘</v>
      </c>
      <c r="C11" s="236">
        <f>LARGE('詳細'!$N$151:$N$192,A11)</f>
        <v>107.17344753747324</v>
      </c>
      <c r="D11" s="9"/>
      <c r="E11" s="2">
        <v>3</v>
      </c>
      <c r="F11" s="25" t="str">
        <f>INDEX('詳細'!$C$151:$C$192,MATCH('ランキング計算'!G11,'詳細'!$Z$151:$Z$192,0))</f>
        <v>平城西</v>
      </c>
      <c r="G11" s="26">
        <f>LARGE('詳細'!$Z$151:$Z$192,'ランキング計算'!E11)</f>
        <v>103.06607640596819</v>
      </c>
      <c r="I11" s="2">
        <v>3</v>
      </c>
      <c r="J11" s="25" t="str">
        <f>INDEX('詳細'!$C$199:$C$240,MATCH('ランキング計算'!K11,'詳細'!$N$199:$N$240,0))</f>
        <v>三碓</v>
      </c>
      <c r="K11" s="290">
        <f>LARGE('詳細'!$N$199:$N$240,'ランキング計算'!I11)</f>
        <v>2.3827574639382756</v>
      </c>
      <c r="L11" s="10"/>
      <c r="M11" s="2">
        <v>3</v>
      </c>
      <c r="N11" s="25" t="str">
        <f>INDEX('詳細'!$C$341:$C$382,MATCH('ランキング計算'!O11,'詳細'!$N$341:$N$382,0))</f>
        <v>田原</v>
      </c>
      <c r="O11" s="289">
        <f>LARGE('詳細'!$N$341:$N$382,'ランキング計算'!M11)</f>
        <v>49.00133155792277</v>
      </c>
      <c r="P11" s="12"/>
      <c r="Q11" s="2">
        <v>3</v>
      </c>
      <c r="R11" s="25" t="str">
        <f>INDEX('詳細'!$C$294:$C$335,MATCH('ランキング計算'!S11,'詳細'!$Z$294:$Z$335,0))</f>
        <v>三碓</v>
      </c>
      <c r="S11" s="289">
        <f>LARGE('詳細'!$Z$294:$Z$335,'ランキング計算'!Q11)</f>
        <v>106.96409140369968</v>
      </c>
      <c r="T11" s="11"/>
      <c r="U11" s="2">
        <v>3</v>
      </c>
      <c r="V11" s="25" t="str">
        <f>INDEX('詳細'!$C$483:$C$524,MATCH('ランキング計算'!W11,'詳細'!$N$483:$N$524,0))</f>
        <v>青和</v>
      </c>
      <c r="W11" s="289">
        <f>LARGE('詳細'!$N$483:$N$524,'ランキング計算'!U11)</f>
        <v>13.989802421924793</v>
      </c>
      <c r="X11" s="10"/>
      <c r="Y11" s="2">
        <v>3</v>
      </c>
      <c r="Z11" s="25" t="str">
        <f>INDEX('詳細'!$C$436:$C$477,MATCH('ランキング計算'!AA11,'詳細'!$Z$436:$Z$477,0))</f>
        <v>伏見</v>
      </c>
      <c r="AA11" s="289">
        <f>LARGE('詳細'!$Z$436:$Z$477,'ランキング計算'!Y11)</f>
        <v>105.08632757816146</v>
      </c>
    </row>
    <row r="12" spans="1:27" ht="15.75" customHeight="1">
      <c r="A12" s="5">
        <v>4</v>
      </c>
      <c r="B12" s="25" t="str">
        <f>INDEX('詳細'!$C$151:$C$192,MATCH('ランキング計算'!C12,'詳細'!$N$151:$N$192,0))</f>
        <v>あやめ池</v>
      </c>
      <c r="C12" s="236">
        <f>LARGE('詳細'!$N$151:$N$192,A12)</f>
        <v>104.97100954979537</v>
      </c>
      <c r="D12" s="9"/>
      <c r="E12" s="2">
        <v>4</v>
      </c>
      <c r="F12" s="25" t="str">
        <f>INDEX('詳細'!$C$151:$C$192,MATCH('ランキング計算'!G12,'詳細'!$Z$151:$Z$192,0))</f>
        <v>伏見</v>
      </c>
      <c r="G12" s="26">
        <f>LARGE('詳細'!$Z$151:$Z$192,'ランキング計算'!E12)</f>
        <v>102.69807008633825</v>
      </c>
      <c r="I12" s="2">
        <v>4</v>
      </c>
      <c r="J12" s="25" t="str">
        <f>INDEX('詳細'!$C$199:$C$240,MATCH('ランキング計算'!K12,'詳細'!$N$199:$N$240,0))</f>
        <v>東登美ヶ丘</v>
      </c>
      <c r="K12" s="290">
        <f>LARGE('詳細'!$N$199:$N$240,'ランキング計算'!I12)</f>
        <v>2.370967741935484</v>
      </c>
      <c r="L12" s="10"/>
      <c r="M12" s="2">
        <v>4</v>
      </c>
      <c r="N12" s="25" t="str">
        <f>INDEX('詳細'!$C$341:$C$382,MATCH('ランキング計算'!O12,'詳細'!$N$341:$N$382,0))</f>
        <v>月ヶ瀬</v>
      </c>
      <c r="O12" s="289">
        <f>LARGE('詳細'!$N$341:$N$382,'ランキング計算'!M12)</f>
        <v>47.242798353909464</v>
      </c>
      <c r="P12" s="12"/>
      <c r="Q12" s="2">
        <v>4</v>
      </c>
      <c r="R12" s="25" t="str">
        <f>INDEX('詳細'!$C$294:$C$335,MATCH('ランキング計算'!S12,'詳細'!$Z$294:$Z$335,0))</f>
        <v>富雄北</v>
      </c>
      <c r="S12" s="289">
        <f>LARGE('詳細'!$Z$294:$Z$335,'ランキング計算'!Q12)</f>
        <v>106.14664586583464</v>
      </c>
      <c r="T12" s="11"/>
      <c r="U12" s="2">
        <v>4</v>
      </c>
      <c r="V12" s="25" t="str">
        <f>INDEX('詳細'!$C$483:$C$524,MATCH('ランキング計算'!W12,'詳細'!$N$483:$N$524,0))</f>
        <v>伏見</v>
      </c>
      <c r="W12" s="289">
        <f>LARGE('詳細'!$N$483:$N$524,'ランキング計算'!U12)</f>
        <v>13.920998949125302</v>
      </c>
      <c r="X12" s="10"/>
      <c r="Y12" s="2">
        <v>4</v>
      </c>
      <c r="Z12" s="25" t="str">
        <f>INDEX('詳細'!$C$436:$C$477,MATCH('ランキング計算'!AA12,'詳細'!$Z$436:$Z$477,0))</f>
        <v>伏見南</v>
      </c>
      <c r="AA12" s="289">
        <f>LARGE('詳細'!$Z$436:$Z$477,'ランキング計算'!Y12)</f>
        <v>104.48901623686724</v>
      </c>
    </row>
    <row r="13" spans="1:27" ht="15.75" customHeight="1">
      <c r="A13" s="5">
        <v>5</v>
      </c>
      <c r="B13" s="25" t="str">
        <f>INDEX('詳細'!$C$151:$C$192,MATCH('ランキング計算'!C13,'詳細'!$N$151:$N$192,0))</f>
        <v>東登美ヶ丘</v>
      </c>
      <c r="C13" s="236">
        <f>LARGE('詳細'!$N$151:$N$192,A13)</f>
        <v>103.95642201834863</v>
      </c>
      <c r="D13" s="9"/>
      <c r="E13" s="2">
        <v>5</v>
      </c>
      <c r="F13" s="25" t="str">
        <f>INDEX('詳細'!$C$151:$C$192,MATCH('ランキング計算'!G13,'詳細'!$Z$151:$Z$192,0))</f>
        <v>伏見南</v>
      </c>
      <c r="G13" s="26">
        <f>LARGE('詳細'!$Z$151:$Z$192,'ランキング計算'!E13)</f>
        <v>101.49616834934922</v>
      </c>
      <c r="I13" s="2">
        <v>5</v>
      </c>
      <c r="J13" s="25" t="str">
        <f>INDEX('詳細'!$C$199:$C$240,MATCH('ランキング計算'!K13,'詳細'!$N$199:$N$240,0))</f>
        <v>二名</v>
      </c>
      <c r="K13" s="290">
        <f>LARGE('詳細'!$N$199:$N$240,'ランキング計算'!I13)</f>
        <v>2.322560787934749</v>
      </c>
      <c r="L13" s="10"/>
      <c r="M13" s="2">
        <v>5</v>
      </c>
      <c r="N13" s="25" t="str">
        <f>INDEX('詳細'!$C$341:$C$382,MATCH('ランキング計算'!O13,'詳細'!$N$341:$N$382,0))</f>
        <v>鼓阪北</v>
      </c>
      <c r="O13" s="289">
        <f>LARGE('詳細'!$N$341:$N$382,'ランキング計算'!M13)</f>
        <v>45.177882554650665</v>
      </c>
      <c r="P13" s="12"/>
      <c r="Q13" s="2">
        <v>5</v>
      </c>
      <c r="R13" s="25" t="str">
        <f>INDEX('詳細'!$C$294:$C$335,MATCH('ランキング計算'!S13,'詳細'!$Z$294:$Z$335,0))</f>
        <v>青和</v>
      </c>
      <c r="S13" s="289">
        <f>LARGE('詳細'!$Z$294:$Z$335,'ランキング計算'!Q13)</f>
        <v>105.54283096655979</v>
      </c>
      <c r="T13" s="11"/>
      <c r="U13" s="2">
        <v>5</v>
      </c>
      <c r="V13" s="25" t="str">
        <f>INDEX('詳細'!$C$483:$C$524,MATCH('ランキング計算'!W13,'詳細'!$N$483:$N$524,0))</f>
        <v>佐保台</v>
      </c>
      <c r="W13" s="289">
        <f>LARGE('詳細'!$N$483:$N$524,'ランキング計算'!U13)</f>
        <v>13.762855414398064</v>
      </c>
      <c r="X13" s="10"/>
      <c r="Y13" s="2">
        <v>5</v>
      </c>
      <c r="Z13" s="25" t="str">
        <f>INDEX('詳細'!$C$436:$C$477,MATCH('ランキング計算'!AA13,'詳細'!$Z$436:$Z$477,0))</f>
        <v>西大寺北</v>
      </c>
      <c r="AA13" s="289">
        <f>LARGE('詳細'!$Z$436:$Z$477,'ランキング計算'!Y13)</f>
        <v>104.33460076045627</v>
      </c>
    </row>
    <row r="14" spans="1:27" ht="15.75" customHeight="1">
      <c r="A14" s="5">
        <v>6</v>
      </c>
      <c r="B14" s="25" t="str">
        <f>INDEX('詳細'!$C$151:$C$192,MATCH('ランキング計算'!C14,'詳細'!$N$151:$N$192,0))</f>
        <v>佐保川</v>
      </c>
      <c r="C14" s="236">
        <f>LARGE('詳細'!$N$151:$N$192,A14)</f>
        <v>103.23318432269465</v>
      </c>
      <c r="D14" s="9"/>
      <c r="E14" s="2">
        <v>6</v>
      </c>
      <c r="F14" s="25" t="str">
        <f>INDEX('詳細'!$C$151:$C$192,MATCH('ランキング計算'!G14,'詳細'!$Z$151:$Z$192,0))</f>
        <v>東登美ヶ丘</v>
      </c>
      <c r="G14" s="26">
        <f>LARGE('詳細'!$Z$151:$Z$192,'ランキング計算'!E14)</f>
        <v>101.44549100065281</v>
      </c>
      <c r="I14" s="2">
        <v>6</v>
      </c>
      <c r="J14" s="25" t="str">
        <f>INDEX('詳細'!$C$199:$C$240,MATCH('ランキング計算'!K14,'詳細'!$N$199:$N$240,0))</f>
        <v>青和</v>
      </c>
      <c r="K14" s="290">
        <f>LARGE('詳細'!$N$199:$N$240,'ランキング計算'!I14)</f>
        <v>2.2871720116618075</v>
      </c>
      <c r="L14" s="10"/>
      <c r="M14" s="2">
        <v>6</v>
      </c>
      <c r="N14" s="25" t="str">
        <f>INDEX('詳細'!$C$341:$C$382,MATCH('ランキング計算'!O14,'詳細'!$N$341:$N$382,0))</f>
        <v>帯解</v>
      </c>
      <c r="O14" s="289">
        <f>LARGE('詳細'!$N$341:$N$382,'ランキング計算'!M14)</f>
        <v>44.542857142857144</v>
      </c>
      <c r="P14" s="12"/>
      <c r="Q14" s="2">
        <v>6</v>
      </c>
      <c r="R14" s="25" t="str">
        <f>INDEX('詳細'!$C$294:$C$335,MATCH('ランキング計算'!S14,'詳細'!$Z$294:$Z$335,0))</f>
        <v>大宮</v>
      </c>
      <c r="S14" s="289">
        <f>LARGE('詳細'!$Z$294:$Z$335,'ランキング計算'!Q14)</f>
        <v>104.86763450042697</v>
      </c>
      <c r="T14" s="11"/>
      <c r="U14" s="2">
        <v>6</v>
      </c>
      <c r="V14" s="25" t="str">
        <f>INDEX('詳細'!$C$483:$C$524,MATCH('ランキング計算'!W14,'詳細'!$N$483:$N$524,0))</f>
        <v>東登美ヶ丘</v>
      </c>
      <c r="W14" s="289">
        <f>LARGE('詳細'!$N$483:$N$524,'ランキング計算'!U14)</f>
        <v>13.228534657106087</v>
      </c>
      <c r="X14" s="10"/>
      <c r="Y14" s="2">
        <v>6</v>
      </c>
      <c r="Z14" s="25" t="str">
        <f>INDEX('詳細'!$C$436:$C$477,MATCH('ランキング計算'!AA14,'詳細'!$Z$436:$Z$477,0))</f>
        <v>佐保川</v>
      </c>
      <c r="AA14" s="289">
        <f>LARGE('詳細'!$Z$436:$Z$477,'ランキング計算'!Y14)</f>
        <v>103.768115942029</v>
      </c>
    </row>
    <row r="15" spans="1:27" ht="15.75" customHeight="1">
      <c r="A15" s="5">
        <v>7</v>
      </c>
      <c r="B15" s="25" t="str">
        <f>INDEX('詳細'!$C$151:$C$192,MATCH('ランキング計算'!C15,'詳細'!$N$151:$N$192,0))</f>
        <v>済美</v>
      </c>
      <c r="C15" s="236">
        <f>LARGE('詳細'!$N$151:$N$192,A15)</f>
        <v>102.39226033421285</v>
      </c>
      <c r="D15" s="9"/>
      <c r="E15" s="2">
        <v>7</v>
      </c>
      <c r="F15" s="25" t="str">
        <f>INDEX('詳細'!$C$151:$C$192,MATCH('ランキング計算'!G15,'詳細'!$Z$151:$Z$192,0))</f>
        <v>登美ヶ丘</v>
      </c>
      <c r="G15" s="26">
        <f>LARGE('詳細'!$Z$151:$Z$192,'ランキング計算'!E15)</f>
        <v>100.39281236941078</v>
      </c>
      <c r="I15" s="2">
        <v>7</v>
      </c>
      <c r="J15" s="25" t="str">
        <f>INDEX('詳細'!$C$199:$C$240,MATCH('ランキング計算'!K15,'詳細'!$N$199:$N$240,0))</f>
        <v>平城西</v>
      </c>
      <c r="K15" s="290">
        <f>LARGE('詳細'!$N$199:$N$240,'ランキング計算'!I15)</f>
        <v>2.2858181818181817</v>
      </c>
      <c r="L15" s="10"/>
      <c r="M15" s="2">
        <v>7</v>
      </c>
      <c r="N15" s="25" t="str">
        <f>INDEX('詳細'!$C$341:$C$382,MATCH('ランキング計算'!O15,'詳細'!$N$341:$N$382,0))</f>
        <v>鼓阪</v>
      </c>
      <c r="O15" s="289">
        <f>LARGE('詳細'!$N$341:$N$382,'ランキング計算'!M15)</f>
        <v>42.42569511025887</v>
      </c>
      <c r="P15" s="12"/>
      <c r="Q15" s="2">
        <v>7</v>
      </c>
      <c r="R15" s="25" t="str">
        <f>INDEX('詳細'!$C$294:$C$335,MATCH('ランキング計算'!S15,'詳細'!$Z$294:$Z$335,0))</f>
        <v>鶴舞</v>
      </c>
      <c r="S15" s="289">
        <f>LARGE('詳細'!$Z$294:$Z$335,'ランキング計算'!Q15)</f>
        <v>103.82996632996635</v>
      </c>
      <c r="T15" s="11"/>
      <c r="U15" s="2">
        <v>7</v>
      </c>
      <c r="V15" s="25" t="str">
        <f>INDEX('詳細'!$C$483:$C$524,MATCH('ランキング計算'!W15,'詳細'!$N$483:$N$524,0))</f>
        <v>伏見南</v>
      </c>
      <c r="W15" s="289">
        <f>LARGE('詳細'!$N$483:$N$524,'ランキング計算'!U15)</f>
        <v>13.111217641418985</v>
      </c>
      <c r="X15" s="10"/>
      <c r="Y15" s="2">
        <v>7</v>
      </c>
      <c r="Z15" s="25" t="str">
        <f>INDEX('詳細'!$C$436:$C$477,MATCH('ランキング計算'!AA15,'詳細'!$Z$436:$Z$477,0))</f>
        <v>左京</v>
      </c>
      <c r="AA15" s="289">
        <f>LARGE('詳細'!$Z$436:$Z$477,'ランキング計算'!Y15)</f>
        <v>102.78450363196126</v>
      </c>
    </row>
    <row r="16" spans="1:27" ht="15.75" customHeight="1">
      <c r="A16" s="5">
        <v>8</v>
      </c>
      <c r="B16" s="25" t="str">
        <f>INDEX('詳細'!$C$151:$C$192,MATCH('ランキング計算'!C16,'詳細'!$N$151:$N$192,0))</f>
        <v>椿井</v>
      </c>
      <c r="C16" s="236">
        <f>LARGE('詳細'!$N$151:$N$192,A16)</f>
        <v>102.35094978371262</v>
      </c>
      <c r="D16" s="9"/>
      <c r="E16" s="2">
        <v>8</v>
      </c>
      <c r="F16" s="25" t="str">
        <f>INDEX('詳細'!$C$151:$C$192,MATCH('ランキング計算'!G16,'詳細'!$Z$151:$Z$192,0))</f>
        <v>あやめ池</v>
      </c>
      <c r="G16" s="26">
        <f>LARGE('詳細'!$Z$151:$Z$192,'ランキング計算'!E16)</f>
        <v>100.21164021164022</v>
      </c>
      <c r="I16" s="2">
        <v>8</v>
      </c>
      <c r="J16" s="25" t="str">
        <f>INDEX('詳細'!$C$199:$C$240,MATCH('ランキング計算'!K16,'詳細'!$N$199:$N$240,0))</f>
        <v>朱雀</v>
      </c>
      <c r="K16" s="290">
        <f>LARGE('詳細'!$N$199:$N$240,'ランキング計算'!I16)</f>
        <v>2.2487821851078635</v>
      </c>
      <c r="L16" s="10"/>
      <c r="M16" s="2">
        <v>8</v>
      </c>
      <c r="N16" s="25" t="str">
        <f>INDEX('詳細'!$C$341:$C$382,MATCH('ランキング計算'!O16,'詳細'!$N$341:$N$382,0))</f>
        <v>東市</v>
      </c>
      <c r="O16" s="289">
        <f>LARGE('詳細'!$N$341:$N$382,'ランキング計算'!M16)</f>
        <v>39.84871927110194</v>
      </c>
      <c r="P16" s="12"/>
      <c r="Q16" s="2">
        <v>8</v>
      </c>
      <c r="R16" s="25" t="str">
        <f>INDEX('詳細'!$C$294:$C$335,MATCH('ランキング計算'!S16,'詳細'!$Z$294:$Z$335,0))</f>
        <v>平城</v>
      </c>
      <c r="S16" s="289">
        <f>LARGE('詳細'!$Z$294:$Z$335,'ランキング計算'!Q16)</f>
        <v>103.60902255639097</v>
      </c>
      <c r="T16" s="11"/>
      <c r="U16" s="2">
        <v>8</v>
      </c>
      <c r="V16" s="25" t="str">
        <f>INDEX('詳細'!$C$483:$C$524,MATCH('ランキング計算'!W16,'詳細'!$N$483:$N$524,0))</f>
        <v>鳥見</v>
      </c>
      <c r="W16" s="289">
        <f>LARGE('詳細'!$N$483:$N$524,'ランキング計算'!U16)</f>
        <v>12.745098039215685</v>
      </c>
      <c r="X16" s="10"/>
      <c r="Y16" s="2">
        <v>8</v>
      </c>
      <c r="Z16" s="25" t="str">
        <f>INDEX('詳細'!$C$436:$C$477,MATCH('ランキング計算'!AA16,'詳細'!$Z$436:$Z$477,0))</f>
        <v>登美ヶ丘</v>
      </c>
      <c r="AA16" s="289">
        <f>LARGE('詳細'!$Z$436:$Z$477,'ランキング計算'!Y16)</f>
        <v>101.22735242548218</v>
      </c>
    </row>
    <row r="17" spans="1:27" ht="15.75" customHeight="1">
      <c r="A17" s="5">
        <v>9</v>
      </c>
      <c r="B17" s="25" t="str">
        <f>INDEX('詳細'!$C$151:$C$192,MATCH('ランキング計算'!C17,'詳細'!$N$151:$N$192,0))</f>
        <v>伏見南</v>
      </c>
      <c r="C17" s="236">
        <f>LARGE('詳細'!$N$151:$N$192,A17)</f>
        <v>102.21732206296706</v>
      </c>
      <c r="D17" s="9"/>
      <c r="E17" s="2">
        <v>9</v>
      </c>
      <c r="F17" s="25" t="str">
        <f>INDEX('詳細'!$C$151:$C$192,MATCH('ランキング計算'!G17,'詳細'!$Z$151:$Z$192,0))</f>
        <v>大安寺西</v>
      </c>
      <c r="G17" s="26">
        <f>LARGE('詳細'!$Z$151:$Z$192,'ランキング計算'!E17)</f>
        <v>99.78178368121442</v>
      </c>
      <c r="I17" s="2">
        <v>9</v>
      </c>
      <c r="J17" s="25" t="str">
        <f>INDEX('詳細'!$C$199:$C$240,MATCH('ランキング計算'!K17,'詳細'!$N$199:$N$240,0))</f>
        <v>登美ヶ丘</v>
      </c>
      <c r="K17" s="290">
        <f>LARGE('詳細'!$N$199:$N$240,'ランキング計算'!I17)</f>
        <v>2.240208877284595</v>
      </c>
      <c r="L17" s="10"/>
      <c r="M17" s="2">
        <v>9</v>
      </c>
      <c r="N17" s="25" t="str">
        <f>INDEX('詳細'!$C$341:$C$382,MATCH('ランキング計算'!O17,'詳細'!$N$341:$N$382,0))</f>
        <v>富雄第三</v>
      </c>
      <c r="O17" s="289">
        <f>LARGE('詳細'!$N$341:$N$382,'ランキング計算'!M17)</f>
        <v>38.65333502088343</v>
      </c>
      <c r="P17" s="12"/>
      <c r="Q17" s="2">
        <v>9</v>
      </c>
      <c r="R17" s="25" t="str">
        <f>INDEX('詳細'!$C$294:$C$335,MATCH('ランキング計算'!S17,'詳細'!$Z$294:$Z$335,0))</f>
        <v>あやめ池</v>
      </c>
      <c r="S17" s="289">
        <f>LARGE('詳細'!$Z$294:$Z$335,'ランキング計算'!Q17)</f>
        <v>103.54267310789047</v>
      </c>
      <c r="T17" s="11"/>
      <c r="U17" s="2">
        <v>9</v>
      </c>
      <c r="V17" s="25" t="str">
        <f>INDEX('詳細'!$C$483:$C$524,MATCH('ランキング計算'!W17,'詳細'!$N$483:$N$524,0))</f>
        <v>あやめ池</v>
      </c>
      <c r="W17" s="289">
        <f>LARGE('詳細'!$N$483:$N$524,'ランキング計算'!U17)</f>
        <v>12.66347169198278</v>
      </c>
      <c r="X17" s="10"/>
      <c r="Y17" s="2">
        <v>9</v>
      </c>
      <c r="Z17" s="25" t="str">
        <f>INDEX('詳細'!$C$436:$C$477,MATCH('ランキング計算'!AA17,'詳細'!$Z$436:$Z$477,0))</f>
        <v>東登美ヶ丘</v>
      </c>
      <c r="AA17" s="289">
        <f>LARGE('詳細'!$Z$436:$Z$477,'ランキング計算'!Y17)</f>
        <v>100.9116409537167</v>
      </c>
    </row>
    <row r="18" spans="1:27" ht="15.75" customHeight="1">
      <c r="A18" s="5">
        <v>10</v>
      </c>
      <c r="B18" s="25" t="str">
        <f>INDEX('詳細'!$C$151:$C$192,MATCH('ランキング計算'!C18,'詳細'!$N$151:$N$192,0))</f>
        <v>大宮</v>
      </c>
      <c r="C18" s="236">
        <f>LARGE('詳細'!$N$151:$N$192,A18)</f>
        <v>101.25131125430839</v>
      </c>
      <c r="D18" s="9"/>
      <c r="E18" s="2">
        <v>10</v>
      </c>
      <c r="F18" s="25" t="str">
        <f>INDEX('詳細'!$C$151:$C$192,MATCH('ランキング計算'!G18,'詳細'!$Z$151:$Z$192,0))</f>
        <v>左京</v>
      </c>
      <c r="G18" s="26">
        <f>LARGE('詳細'!$Z$151:$Z$192,'ランキング計算'!E18)</f>
        <v>99.48607427055704</v>
      </c>
      <c r="I18" s="2">
        <v>10</v>
      </c>
      <c r="J18" s="25" t="str">
        <f>INDEX('詳細'!$C$199:$C$240,MATCH('ランキング計算'!K18,'詳細'!$N$199:$N$240,0))</f>
        <v>富雄北</v>
      </c>
      <c r="K18" s="290">
        <f>LARGE('詳細'!$N$199:$N$240,'ランキング計算'!I18)</f>
        <v>2.2276338514680485</v>
      </c>
      <c r="L18" s="10"/>
      <c r="M18" s="2">
        <v>10</v>
      </c>
      <c r="N18" s="25" t="str">
        <f>INDEX('詳細'!$C$341:$C$382,MATCH('ランキング計算'!O18,'詳細'!$N$341:$N$382,0))</f>
        <v>都</v>
      </c>
      <c r="O18" s="289">
        <f>LARGE('詳細'!$N$341:$N$382,'ランキング計算'!M18)</f>
        <v>38.164443559625724</v>
      </c>
      <c r="P18" s="12"/>
      <c r="Q18" s="2">
        <v>10</v>
      </c>
      <c r="R18" s="25" t="str">
        <f>INDEX('詳細'!$C$294:$C$335,MATCH('ランキング計算'!S18,'詳細'!$Z$294:$Z$335,0))</f>
        <v>朱雀</v>
      </c>
      <c r="S18" s="289">
        <f>LARGE('詳細'!$Z$294:$Z$335,'ランキング計算'!Q18)</f>
        <v>103.46975088967972</v>
      </c>
      <c r="T18" s="11"/>
      <c r="U18" s="2">
        <v>10</v>
      </c>
      <c r="V18" s="25" t="str">
        <f>INDEX('詳細'!$C$483:$C$524,MATCH('ランキング計算'!W18,'詳細'!$N$483:$N$524,0))</f>
        <v>二名</v>
      </c>
      <c r="W18" s="289">
        <f>LARGE('詳細'!$N$483:$N$524,'ランキング計算'!U18)</f>
        <v>12.64245958123509</v>
      </c>
      <c r="X18" s="10"/>
      <c r="Y18" s="2">
        <v>10</v>
      </c>
      <c r="Z18" s="25" t="str">
        <f>INDEX('詳細'!$C$436:$C$477,MATCH('ランキング計算'!AA18,'詳細'!$Z$436:$Z$477,0))</f>
        <v>佐保</v>
      </c>
      <c r="AA18" s="289">
        <f>LARGE('詳細'!$Z$436:$Z$477,'ランキング計算'!Y18)</f>
        <v>99.03677758318739</v>
      </c>
    </row>
    <row r="19" spans="1:27" ht="15.75" customHeight="1">
      <c r="A19" s="5">
        <v>11</v>
      </c>
      <c r="B19" s="25" t="str">
        <f>INDEX('詳細'!$C$151:$C$192,MATCH('ランキング計算'!C19,'詳細'!$N$151:$N$192,0))</f>
        <v>鶴舞</v>
      </c>
      <c r="C19" s="236">
        <f>LARGE('詳細'!$N$151:$N$192,A19)</f>
        <v>101.18571428571428</v>
      </c>
      <c r="D19" s="9"/>
      <c r="E19" s="2">
        <v>11</v>
      </c>
      <c r="F19" s="25" t="str">
        <f>INDEX('詳細'!$C$151:$C$192,MATCH('ランキング計算'!G19,'詳細'!$Z$151:$Z$192,0))</f>
        <v>佐保川</v>
      </c>
      <c r="G19" s="26">
        <f>LARGE('詳細'!$Z$151:$Z$192,'ランキング計算'!E19)</f>
        <v>99.24045572656406</v>
      </c>
      <c r="I19" s="2">
        <v>11</v>
      </c>
      <c r="J19" s="25" t="str">
        <f>INDEX('詳細'!$C$199:$C$240,MATCH('ランキング計算'!K19,'詳細'!$N$199:$N$240,0))</f>
        <v>富雄南</v>
      </c>
      <c r="K19" s="290">
        <f>LARGE('詳細'!$N$199:$N$240,'ランキング計算'!I19)</f>
        <v>2.2248728979272583</v>
      </c>
      <c r="L19" s="10"/>
      <c r="M19" s="2">
        <v>11</v>
      </c>
      <c r="N19" s="25" t="str">
        <f>INDEX('詳細'!$C$341:$C$382,MATCH('ランキング計算'!O19,'詳細'!$N$341:$N$382,0))</f>
        <v>富雄南</v>
      </c>
      <c r="O19" s="289">
        <f>LARGE('詳細'!$N$341:$N$382,'ランキング計算'!M19)</f>
        <v>36.271752504833884</v>
      </c>
      <c r="P19" s="12"/>
      <c r="Q19" s="2">
        <v>11</v>
      </c>
      <c r="R19" s="25" t="str">
        <f>INDEX('詳細'!$C$294:$C$335,MATCH('ランキング計算'!S19,'詳細'!$Z$294:$Z$335,0))</f>
        <v>伏見南</v>
      </c>
      <c r="S19" s="289">
        <f>LARGE('詳細'!$Z$294:$Z$335,'ランキング計算'!Q19)</f>
        <v>102.96474358974359</v>
      </c>
      <c r="T19" s="11"/>
      <c r="U19" s="2">
        <v>11</v>
      </c>
      <c r="V19" s="25" t="str">
        <f>INDEX('詳細'!$C$483:$C$524,MATCH('ランキング計算'!W19,'詳細'!$N$483:$N$524,0))</f>
        <v>平城西</v>
      </c>
      <c r="W19" s="289">
        <f>LARGE('詳細'!$N$483:$N$524,'ランキング計算'!U19)</f>
        <v>12.615335666560611</v>
      </c>
      <c r="X19" s="10"/>
      <c r="Y19" s="2">
        <v>11</v>
      </c>
      <c r="Z19" s="25" t="str">
        <f>INDEX('詳細'!$C$436:$C$477,MATCH('ランキング計算'!AA19,'詳細'!$Z$436:$Z$477,0))</f>
        <v>あやめ池</v>
      </c>
      <c r="AA19" s="289">
        <f>LARGE('詳細'!$Z$436:$Z$477,'ランキング計算'!Y19)</f>
        <v>98.60847564832385</v>
      </c>
    </row>
    <row r="20" spans="1:27" ht="15.75" customHeight="1">
      <c r="A20" s="5">
        <v>12</v>
      </c>
      <c r="B20" s="25" t="str">
        <f>INDEX('詳細'!$C$151:$C$192,MATCH('ランキング計算'!C20,'詳細'!$N$151:$N$192,0))</f>
        <v>西大寺北</v>
      </c>
      <c r="C20" s="236">
        <f>LARGE('詳細'!$N$151:$N$192,A20)</f>
        <v>100.05704506560183</v>
      </c>
      <c r="D20" s="9"/>
      <c r="E20" s="2">
        <v>12</v>
      </c>
      <c r="F20" s="25" t="str">
        <f>INDEX('詳細'!$C$151:$C$192,MATCH('ランキング計算'!G20,'詳細'!$Z$151:$Z$192,0))</f>
        <v>三碓</v>
      </c>
      <c r="G20" s="26">
        <f>LARGE('詳細'!$Z$151:$Z$192,'ランキング計算'!E20)</f>
        <v>99.0448302307746</v>
      </c>
      <c r="I20" s="2">
        <v>12</v>
      </c>
      <c r="J20" s="25" t="str">
        <f>INDEX('詳細'!$C$199:$C$240,MATCH('ランキング計算'!K20,'詳細'!$N$199:$N$240,0))</f>
        <v>都</v>
      </c>
      <c r="K20" s="290">
        <f>LARGE('詳細'!$N$199:$N$240,'ランキング計算'!I20)</f>
        <v>2.2186395759717317</v>
      </c>
      <c r="L20" s="10"/>
      <c r="M20" s="2">
        <v>12</v>
      </c>
      <c r="N20" s="25" t="str">
        <f>INDEX('詳細'!$C$341:$C$382,MATCH('ランキング計算'!O20,'詳細'!$N$341:$N$382,0))</f>
        <v>朱雀</v>
      </c>
      <c r="O20" s="289">
        <f>LARGE('詳細'!$N$341:$N$382,'ランキング計算'!M20)</f>
        <v>35.98947857032338</v>
      </c>
      <c r="P20" s="12"/>
      <c r="Q20" s="2">
        <v>12</v>
      </c>
      <c r="R20" s="25" t="str">
        <f>INDEX('詳細'!$C$294:$C$335,MATCH('ランキング計算'!S20,'詳細'!$Z$294:$Z$335,0))</f>
        <v>鼓阪北</v>
      </c>
      <c r="S20" s="289">
        <f>LARGE('詳細'!$Z$294:$Z$335,'ランキング計算'!Q20)</f>
        <v>102.6290165530672</v>
      </c>
      <c r="T20" s="11"/>
      <c r="U20" s="2">
        <v>12</v>
      </c>
      <c r="V20" s="25" t="str">
        <f>INDEX('詳細'!$C$483:$C$524,MATCH('ランキング計算'!W20,'詳細'!$N$483:$N$524,0))</f>
        <v>三碓</v>
      </c>
      <c r="W20" s="289">
        <f>LARGE('詳細'!$N$483:$N$524,'ランキング計算'!U20)</f>
        <v>12.529916936505703</v>
      </c>
      <c r="X20" s="10"/>
      <c r="Y20" s="2">
        <v>12</v>
      </c>
      <c r="Z20" s="25" t="str">
        <f>INDEX('詳細'!$C$436:$C$477,MATCH('ランキング計算'!AA20,'詳細'!$Z$436:$Z$477,0))</f>
        <v>神功</v>
      </c>
      <c r="AA20" s="289">
        <f>LARGE('詳細'!$Z$436:$Z$477,'ランキング計算'!Y20)</f>
        <v>97.2193614830072</v>
      </c>
    </row>
    <row r="21" spans="1:27" ht="15.75" customHeight="1">
      <c r="A21" s="5">
        <v>13</v>
      </c>
      <c r="B21" s="25" t="str">
        <f>INDEX('詳細'!$C$151:$C$192,MATCH('ランキング計算'!C21,'詳細'!$N$151:$N$192,0))</f>
        <v>青和</v>
      </c>
      <c r="C21" s="236">
        <f>LARGE('詳細'!$N$151:$N$192,A21)</f>
        <v>98.9281210592686</v>
      </c>
      <c r="D21" s="9"/>
      <c r="E21" s="2">
        <v>13</v>
      </c>
      <c r="F21" s="25" t="str">
        <f>INDEX('詳細'!$C$151:$C$192,MATCH('ランキング計算'!G21,'詳細'!$Z$151:$Z$192,0))</f>
        <v>富雄北</v>
      </c>
      <c r="G21" s="26">
        <f>LARGE('詳細'!$Z$151:$Z$192,'ランキング計算'!E21)</f>
        <v>99.0097489828817</v>
      </c>
      <c r="I21" s="2">
        <v>13</v>
      </c>
      <c r="J21" s="25" t="str">
        <f>INDEX('詳細'!$C$199:$C$240,MATCH('ランキング計算'!K21,'詳細'!$N$199:$N$240,0))</f>
        <v>平城</v>
      </c>
      <c r="K21" s="290">
        <f>LARGE('詳細'!$N$199:$N$240,'ランキング計算'!I21)</f>
        <v>2.2039473684210527</v>
      </c>
      <c r="L21" s="10"/>
      <c r="M21" s="2">
        <v>13</v>
      </c>
      <c r="N21" s="25" t="str">
        <f>INDEX('詳細'!$C$341:$C$382,MATCH('ランキング計算'!O21,'詳細'!$N$341:$N$382,0))</f>
        <v>六条</v>
      </c>
      <c r="O21" s="289">
        <f>LARGE('詳細'!$N$341:$N$382,'ランキング計算'!M21)</f>
        <v>35.44303797468354</v>
      </c>
      <c r="P21" s="12"/>
      <c r="Q21" s="2">
        <v>13</v>
      </c>
      <c r="R21" s="25" t="str">
        <f>INDEX('詳細'!$C$294:$C$335,MATCH('ランキング計算'!S21,'詳細'!$Z$294:$Z$335,0))</f>
        <v>神功</v>
      </c>
      <c r="S21" s="289">
        <f>LARGE('詳細'!$Z$294:$Z$335,'ランキング計算'!Q21)</f>
        <v>102.54137115839244</v>
      </c>
      <c r="T21" s="11"/>
      <c r="U21" s="2">
        <v>13</v>
      </c>
      <c r="V21" s="25" t="str">
        <f>INDEX('詳細'!$C$483:$C$524,MATCH('ランキング計算'!W21,'詳細'!$N$483:$N$524,0))</f>
        <v>平城</v>
      </c>
      <c r="W21" s="289">
        <f>LARGE('詳細'!$N$483:$N$524,'ランキング計算'!U21)</f>
        <v>12.068230277185501</v>
      </c>
      <c r="X21" s="10"/>
      <c r="Y21" s="2">
        <v>13</v>
      </c>
      <c r="Z21" s="25" t="str">
        <f>INDEX('詳細'!$C$436:$C$477,MATCH('ランキング計算'!AA21,'詳細'!$Z$436:$Z$477,0))</f>
        <v>鼓阪北</v>
      </c>
      <c r="AA21" s="289">
        <f>LARGE('詳細'!$Z$436:$Z$477,'ランキング計算'!Y21)</f>
        <v>96.1977186311787</v>
      </c>
    </row>
    <row r="22" spans="1:27" ht="15.75" customHeight="1">
      <c r="A22" s="5">
        <v>14</v>
      </c>
      <c r="B22" s="25" t="str">
        <f>INDEX('詳細'!$C$151:$C$192,MATCH('ランキング計算'!C22,'詳細'!$N$151:$N$192,0))</f>
        <v>平城西</v>
      </c>
      <c r="C22" s="236">
        <f>LARGE('詳細'!$N$151:$N$192,A22)</f>
        <v>98.58845671267252</v>
      </c>
      <c r="D22" s="9"/>
      <c r="E22" s="2">
        <v>14</v>
      </c>
      <c r="F22" s="25" t="str">
        <f>INDEX('詳細'!$C$151:$C$192,MATCH('ランキング計算'!G22,'詳細'!$Z$151:$Z$192,0))</f>
        <v>鶴舞</v>
      </c>
      <c r="G22" s="26">
        <f>LARGE('詳細'!$Z$151:$Z$192,'ランキング計算'!E22)</f>
        <v>98.86934673366834</v>
      </c>
      <c r="I22" s="2">
        <v>14</v>
      </c>
      <c r="J22" s="25" t="str">
        <f>INDEX('詳細'!$C$199:$C$240,MATCH('ランキング計算'!K22,'詳細'!$N$199:$N$240,0))</f>
        <v>富雄第三</v>
      </c>
      <c r="K22" s="290">
        <f>LARGE('詳細'!$N$199:$N$240,'ランキング計算'!I22)</f>
        <v>2.2020624303233</v>
      </c>
      <c r="L22" s="10"/>
      <c r="M22" s="2">
        <v>14</v>
      </c>
      <c r="N22" s="25" t="str">
        <f>INDEX('詳細'!$C$341:$C$382,MATCH('ランキング計算'!O22,'詳細'!$N$341:$N$382,0))</f>
        <v>神功</v>
      </c>
      <c r="O22" s="289">
        <f>LARGE('詳細'!$N$341:$N$382,'ランキング計算'!M22)</f>
        <v>35.354049923586345</v>
      </c>
      <c r="P22" s="12"/>
      <c r="Q22" s="2">
        <v>14</v>
      </c>
      <c r="R22" s="25" t="str">
        <f>INDEX('詳細'!$C$294:$C$335,MATCH('ランキング計算'!S22,'詳細'!$Z$294:$Z$335,0))</f>
        <v>西大寺北</v>
      </c>
      <c r="S22" s="289">
        <f>LARGE('詳細'!$Z$294:$Z$335,'ランキング計算'!Q22)</f>
        <v>102.44112578977598</v>
      </c>
      <c r="T22" s="11"/>
      <c r="U22" s="2">
        <v>14</v>
      </c>
      <c r="V22" s="25" t="str">
        <f>INDEX('詳細'!$C$483:$C$524,MATCH('ランキング計算'!W22,'詳細'!$N$483:$N$524,0))</f>
        <v>鶴舞</v>
      </c>
      <c r="W22" s="289">
        <f>LARGE('詳細'!$N$483:$N$524,'ランキング計算'!U22)</f>
        <v>11.393477340110122</v>
      </c>
      <c r="X22" s="10"/>
      <c r="Y22" s="2">
        <v>14</v>
      </c>
      <c r="Z22" s="25" t="str">
        <f>INDEX('詳細'!$C$436:$C$477,MATCH('ランキング計算'!AA22,'詳細'!$Z$436:$Z$477,0))</f>
        <v>済美</v>
      </c>
      <c r="AA22" s="289">
        <f>LARGE('詳細'!$Z$436:$Z$477,'ランキング計算'!Y22)</f>
        <v>96.09756097560975</v>
      </c>
    </row>
    <row r="23" spans="1:27" ht="15.75" customHeight="1">
      <c r="A23" s="5">
        <v>15</v>
      </c>
      <c r="B23" s="25" t="str">
        <f>INDEX('詳細'!$C$151:$C$192,MATCH('ランキング計算'!C23,'詳細'!$N$151:$N$192,0))</f>
        <v>左京</v>
      </c>
      <c r="C23" s="236">
        <f>LARGE('詳細'!$N$151:$N$192,A23)</f>
        <v>98.34480498197313</v>
      </c>
      <c r="D23" s="9"/>
      <c r="E23" s="2">
        <v>15</v>
      </c>
      <c r="F23" s="25" t="str">
        <f>INDEX('詳細'!$C$151:$C$192,MATCH('ランキング計算'!G23,'詳細'!$Z$151:$Z$192,0))</f>
        <v>朱雀</v>
      </c>
      <c r="G23" s="26">
        <f>LARGE('詳細'!$Z$151:$Z$192,'ランキング計算'!E23)</f>
        <v>98.70189370800244</v>
      </c>
      <c r="I23" s="2">
        <v>15</v>
      </c>
      <c r="J23" s="25" t="str">
        <f>INDEX('詳細'!$C$199:$C$240,MATCH('ランキング計算'!K23,'詳細'!$N$199:$N$240,0))</f>
        <v>鳥見</v>
      </c>
      <c r="K23" s="290">
        <f>LARGE('詳細'!$N$199:$N$240,'ランキング計算'!I23)</f>
        <v>2.1960154241645244</v>
      </c>
      <c r="L23" s="10"/>
      <c r="M23" s="2">
        <v>15</v>
      </c>
      <c r="N23" s="25" t="str">
        <f>INDEX('詳細'!$C$341:$C$382,MATCH('ランキング計算'!O23,'詳細'!$N$341:$N$382,0))</f>
        <v>鶴舞</v>
      </c>
      <c r="O23" s="289">
        <f>LARGE('詳細'!$N$341:$N$382,'ランキング計算'!M23)</f>
        <v>34.829874347028095</v>
      </c>
      <c r="P23" s="12"/>
      <c r="Q23" s="2">
        <v>15</v>
      </c>
      <c r="R23" s="25" t="str">
        <f>INDEX('詳細'!$C$294:$C$335,MATCH('ランキング計算'!S23,'詳細'!$Z$294:$Z$335,0))</f>
        <v>済美</v>
      </c>
      <c r="S23" s="289">
        <f>LARGE('詳細'!$Z$294:$Z$335,'ランキング計算'!Q23)</f>
        <v>102.10751374465485</v>
      </c>
      <c r="T23" s="11"/>
      <c r="U23" s="2">
        <v>15</v>
      </c>
      <c r="V23" s="25" t="str">
        <f>INDEX('詳細'!$C$483:$C$524,MATCH('ランキング計算'!W23,'詳細'!$N$483:$N$524,0))</f>
        <v>西大寺北</v>
      </c>
      <c r="W23" s="289">
        <f>LARGE('詳細'!$N$483:$N$524,'ランキング計算'!U23)</f>
        <v>11.174458380843785</v>
      </c>
      <c r="X23" s="10"/>
      <c r="Y23" s="2">
        <v>15</v>
      </c>
      <c r="Z23" s="25" t="str">
        <f>INDEX('詳細'!$C$436:$C$477,MATCH('ランキング計算'!AA23,'詳細'!$Z$436:$Z$477,0))</f>
        <v>飛鳥</v>
      </c>
      <c r="AA23" s="289">
        <f>LARGE('詳細'!$Z$436:$Z$477,'ランキング計算'!Y23)</f>
        <v>95.72649572649573</v>
      </c>
    </row>
    <row r="24" spans="1:27" ht="15.75" customHeight="1">
      <c r="A24" s="5">
        <v>16</v>
      </c>
      <c r="B24" s="25" t="str">
        <f>INDEX('詳細'!$C$151:$C$192,MATCH('ランキング計算'!C24,'詳細'!$N$151:$N$192,0))</f>
        <v>佐保</v>
      </c>
      <c r="C24" s="236">
        <f>LARGE('詳細'!$N$151:$N$192,A24)</f>
        <v>97.38447319778189</v>
      </c>
      <c r="D24" s="9"/>
      <c r="E24" s="2">
        <v>16</v>
      </c>
      <c r="F24" s="25" t="str">
        <f>INDEX('詳細'!$C$151:$C$192,MATCH('ランキング計算'!G24,'詳細'!$Z$151:$Z$192,0))</f>
        <v>佐保</v>
      </c>
      <c r="G24" s="26">
        <f>LARGE('詳細'!$Z$151:$Z$192,'ランキング計算'!E24)</f>
        <v>98.69801423754215</v>
      </c>
      <c r="I24" s="2">
        <v>16</v>
      </c>
      <c r="J24" s="25" t="str">
        <f>INDEX('詳細'!$C$199:$C$240,MATCH('ランキング計算'!K24,'詳細'!$N$199:$N$240,0))</f>
        <v>伏見南</v>
      </c>
      <c r="K24" s="290">
        <f>LARGE('詳細'!$N$199:$N$240,'ランキング計算'!I24)</f>
        <v>2.170655567117586</v>
      </c>
      <c r="L24" s="10"/>
      <c r="M24" s="2">
        <v>16</v>
      </c>
      <c r="N24" s="25" t="str">
        <f>INDEX('詳細'!$C$341:$C$382,MATCH('ランキング計算'!O24,'詳細'!$N$341:$N$382,0))</f>
        <v>明治</v>
      </c>
      <c r="O24" s="289">
        <f>LARGE('詳細'!$N$341:$N$382,'ランキング計算'!M24)</f>
        <v>34.133872310070146</v>
      </c>
      <c r="P24" s="12"/>
      <c r="Q24" s="2">
        <v>16</v>
      </c>
      <c r="R24" s="25" t="str">
        <f>INDEX('詳細'!$C$294:$C$335,MATCH('ランキング計算'!S24,'詳細'!$Z$294:$Z$335,0))</f>
        <v>済美南</v>
      </c>
      <c r="S24" s="289">
        <f>LARGE('詳細'!$Z$294:$Z$335,'ランキング計算'!Q24)</f>
        <v>101.94444444444441</v>
      </c>
      <c r="T24" s="11"/>
      <c r="U24" s="2">
        <v>16</v>
      </c>
      <c r="V24" s="25" t="str">
        <f>INDEX('詳細'!$C$483:$C$524,MATCH('ランキング計算'!W24,'詳細'!$N$483:$N$524,0))</f>
        <v>富雄南</v>
      </c>
      <c r="W24" s="289">
        <f>LARGE('詳細'!$N$483:$N$524,'ランキング計算'!U24)</f>
        <v>11.144313587625241</v>
      </c>
      <c r="X24" s="10"/>
      <c r="Y24" s="2">
        <v>16</v>
      </c>
      <c r="Z24" s="25" t="str">
        <f>INDEX('詳細'!$C$436:$C$477,MATCH('ランキング計算'!AA24,'詳細'!$Z$436:$Z$477,0))</f>
        <v>辰市</v>
      </c>
      <c r="AA24" s="289">
        <f>LARGE('詳細'!$Z$436:$Z$477,'ランキング計算'!Y24)</f>
        <v>94.98018494055482</v>
      </c>
    </row>
    <row r="25" spans="1:27" ht="15.75" customHeight="1">
      <c r="A25" s="5">
        <v>17</v>
      </c>
      <c r="B25" s="25" t="str">
        <f>INDEX('詳細'!$C$151:$C$192,MATCH('ランキング計算'!C25,'詳細'!$N$151:$N$192,0))</f>
        <v>三碓</v>
      </c>
      <c r="C25" s="236">
        <f>LARGE('詳細'!$N$151:$N$192,A25)</f>
        <v>96.56063077759653</v>
      </c>
      <c r="D25" s="9"/>
      <c r="E25" s="2">
        <v>17</v>
      </c>
      <c r="F25" s="25" t="str">
        <f>INDEX('詳細'!$C$151:$C$192,MATCH('ランキング計算'!G25,'詳細'!$Z$151:$Z$192,0))</f>
        <v>明治</v>
      </c>
      <c r="G25" s="26">
        <f>LARGE('詳細'!$Z$151:$Z$192,'ランキング計算'!E25)</f>
        <v>98.67433129985922</v>
      </c>
      <c r="I25" s="2">
        <v>17</v>
      </c>
      <c r="J25" s="25" t="str">
        <f>INDEX('詳細'!$C$199:$C$240,MATCH('ランキング計算'!K25,'詳細'!$N$199:$N$240,0))</f>
        <v>佐保台</v>
      </c>
      <c r="K25" s="290">
        <f>LARGE('詳細'!$N$199:$N$240,'ランキング計算'!I25)</f>
        <v>2.165029469548134</v>
      </c>
      <c r="L25" s="10"/>
      <c r="M25" s="2">
        <v>17</v>
      </c>
      <c r="N25" s="25" t="str">
        <f>INDEX('詳細'!$C$341:$C$382,MATCH('ランキング計算'!O25,'詳細'!$N$341:$N$382,0))</f>
        <v>椿井</v>
      </c>
      <c r="O25" s="289">
        <f>LARGE('詳細'!$N$341:$N$382,'ランキング計算'!M25)</f>
        <v>34.01323042998897</v>
      </c>
      <c r="P25" s="12"/>
      <c r="Q25" s="2">
        <v>17</v>
      </c>
      <c r="R25" s="25" t="str">
        <f>INDEX('詳細'!$C$294:$C$335,MATCH('ランキング計算'!S25,'詳細'!$Z$294:$Z$335,0))</f>
        <v>佐保川</v>
      </c>
      <c r="S25" s="289">
        <f>LARGE('詳細'!$Z$294:$Z$335,'ランキング計算'!Q25)</f>
        <v>101.60295930949445</v>
      </c>
      <c r="T25" s="11"/>
      <c r="U25" s="2">
        <v>17</v>
      </c>
      <c r="V25" s="25" t="str">
        <f>INDEX('詳細'!$C$483:$C$524,MATCH('ランキング計算'!W25,'詳細'!$N$483:$N$524,0))</f>
        <v>大安寺西</v>
      </c>
      <c r="W25" s="289">
        <f>LARGE('詳細'!$N$483:$N$524,'ランキング計算'!U25)</f>
        <v>10.953694019207</v>
      </c>
      <c r="X25" s="10"/>
      <c r="Y25" s="2">
        <v>17</v>
      </c>
      <c r="Z25" s="25" t="str">
        <f>INDEX('詳細'!$C$436:$C$477,MATCH('ランキング計算'!AA25,'詳細'!$Z$436:$Z$477,0))</f>
        <v>椿井</v>
      </c>
      <c r="AA25" s="289">
        <f>LARGE('詳細'!$Z$436:$Z$477,'ランキング計算'!Y25)</f>
        <v>94.5945945945946</v>
      </c>
    </row>
    <row r="26" spans="1:27" ht="15.75" customHeight="1">
      <c r="A26" s="5">
        <v>18</v>
      </c>
      <c r="B26" s="25" t="str">
        <f>INDEX('詳細'!$C$151:$C$192,MATCH('ランキング計算'!C26,'詳細'!$N$151:$N$192,0))</f>
        <v>二名</v>
      </c>
      <c r="C26" s="236">
        <f>LARGE('詳細'!$N$151:$N$192,A26)</f>
        <v>96.32371713045698</v>
      </c>
      <c r="D26" s="9"/>
      <c r="E26" s="2">
        <v>18</v>
      </c>
      <c r="F26" s="25" t="str">
        <f>INDEX('詳細'!$C$151:$C$192,MATCH('ランキング計算'!G26,'詳細'!$Z$151:$Z$192,0))</f>
        <v>済美</v>
      </c>
      <c r="G26" s="26">
        <f>LARGE('詳細'!$Z$151:$Z$192,'ランキング計算'!E26)</f>
        <v>98.61087582585127</v>
      </c>
      <c r="I26" s="2">
        <v>18</v>
      </c>
      <c r="J26" s="25" t="str">
        <f>INDEX('詳細'!$C$199:$C$240,MATCH('ランキング計算'!K26,'詳細'!$N$199:$N$240,0))</f>
        <v>あやめ池</v>
      </c>
      <c r="K26" s="290">
        <f>LARGE('詳細'!$N$199:$N$240,'ランキング計算'!I26)</f>
        <v>2.15906699403718</v>
      </c>
      <c r="L26" s="10"/>
      <c r="M26" s="2">
        <v>18</v>
      </c>
      <c r="N26" s="25" t="str">
        <f>INDEX('詳細'!$C$341:$C$382,MATCH('ランキング計算'!O26,'詳細'!$N$341:$N$382,0))</f>
        <v>平城西</v>
      </c>
      <c r="O26" s="289">
        <f>LARGE('詳細'!$N$341:$N$382,'ランキング計算'!M26)</f>
        <v>33.598472796691055</v>
      </c>
      <c r="P26" s="12"/>
      <c r="Q26" s="2">
        <v>18</v>
      </c>
      <c r="R26" s="25" t="str">
        <f>INDEX('詳細'!$C$294:$C$335,MATCH('ランキング計算'!S26,'詳細'!$Z$294:$Z$335,0))</f>
        <v>都</v>
      </c>
      <c r="S26" s="289">
        <f>LARGE('詳細'!$Z$294:$Z$335,'ランキング計算'!Q26)</f>
        <v>101.05429625724828</v>
      </c>
      <c r="T26" s="11"/>
      <c r="U26" s="2">
        <v>18</v>
      </c>
      <c r="V26" s="25" t="str">
        <f>INDEX('詳細'!$C$483:$C$524,MATCH('ランキング計算'!W26,'詳細'!$N$483:$N$524,0))</f>
        <v>大安寺</v>
      </c>
      <c r="W26" s="289">
        <f>LARGE('詳細'!$N$483:$N$524,'ランキング計算'!U26)</f>
        <v>10.861042543923334</v>
      </c>
      <c r="X26" s="10"/>
      <c r="Y26" s="2">
        <v>18</v>
      </c>
      <c r="Z26" s="25" t="str">
        <f>INDEX('詳細'!$C$436:$C$477,MATCH('ランキング計算'!AA26,'詳細'!$Z$436:$Z$477,0))</f>
        <v>鳥見</v>
      </c>
      <c r="AA26" s="289">
        <f>LARGE('詳細'!$Z$436:$Z$477,'ランキング計算'!Y26)</f>
        <v>94.57111834961998</v>
      </c>
    </row>
    <row r="27" spans="1:27" ht="15.75" customHeight="1">
      <c r="A27" s="5">
        <v>19</v>
      </c>
      <c r="B27" s="25" t="str">
        <f>INDEX('詳細'!$C$151:$C$192,MATCH('ランキング計算'!C27,'詳細'!$N$151:$N$192,0))</f>
        <v>朱雀</v>
      </c>
      <c r="C27" s="236">
        <f>LARGE('詳細'!$N$151:$N$192,A27)</f>
        <v>96.23287671232876</v>
      </c>
      <c r="D27" s="9"/>
      <c r="E27" s="2">
        <v>19</v>
      </c>
      <c r="F27" s="25" t="str">
        <f>INDEX('詳細'!$C$151:$C$192,MATCH('ランキング計算'!G27,'詳細'!$Z$151:$Z$192,0))</f>
        <v>平城</v>
      </c>
      <c r="G27" s="26">
        <f>LARGE('詳細'!$Z$151:$Z$192,'ランキング計算'!E27)</f>
        <v>98.04331465841626</v>
      </c>
      <c r="I27" s="2">
        <v>19</v>
      </c>
      <c r="J27" s="25" t="str">
        <f>INDEX('詳細'!$C$199:$C$240,MATCH('ランキング計算'!K27,'詳細'!$N$199:$N$240,0))</f>
        <v>六条</v>
      </c>
      <c r="K27" s="290">
        <f>LARGE('詳細'!$N$199:$N$240,'ランキング計算'!I27)</f>
        <v>2.121972699251431</v>
      </c>
      <c r="L27" s="10"/>
      <c r="M27" s="2">
        <v>19</v>
      </c>
      <c r="N27" s="25" t="str">
        <f>INDEX('詳細'!$C$341:$C$382,MATCH('ランキング計算'!O27,'詳細'!$N$341:$N$382,0))</f>
        <v>佐保</v>
      </c>
      <c r="O27" s="289">
        <f>LARGE('詳細'!$N$341:$N$382,'ランキング計算'!M27)</f>
        <v>32.82718041188194</v>
      </c>
      <c r="P27" s="12"/>
      <c r="Q27" s="2">
        <v>19</v>
      </c>
      <c r="R27" s="25" t="str">
        <f>INDEX('詳細'!$C$294:$C$335,MATCH('ランキング計算'!S27,'詳細'!$Z$294:$Z$335,0))</f>
        <v>富雄南</v>
      </c>
      <c r="S27" s="289">
        <f>LARGE('詳細'!$Z$294:$Z$335,'ランキング計算'!Q27)</f>
        <v>101.00342633382282</v>
      </c>
      <c r="T27" s="11"/>
      <c r="U27" s="2">
        <v>19</v>
      </c>
      <c r="V27" s="25" t="str">
        <f>INDEX('詳細'!$C$483:$C$524,MATCH('ランキング計算'!W27,'詳細'!$N$483:$N$524,0))</f>
        <v>飛鳥</v>
      </c>
      <c r="W27" s="289">
        <f>LARGE('詳細'!$N$483:$N$524,'ランキング計算'!U27)</f>
        <v>10.842207163601161</v>
      </c>
      <c r="X27" s="10"/>
      <c r="Y27" s="2">
        <v>19</v>
      </c>
      <c r="Z27" s="25" t="str">
        <f>INDEX('詳細'!$C$436:$C$477,MATCH('ランキング計算'!AA27,'詳細'!$Z$436:$Z$477,0))</f>
        <v>三碓</v>
      </c>
      <c r="AA27" s="289">
        <f>LARGE('詳細'!$Z$436:$Z$477,'ランキング計算'!Y27)</f>
        <v>94.32962374138845</v>
      </c>
    </row>
    <row r="28" spans="1:27" ht="15.75" customHeight="1">
      <c r="A28" s="5">
        <v>20</v>
      </c>
      <c r="B28" s="25" t="str">
        <f>INDEX('詳細'!$C$151:$C$192,MATCH('ランキング計算'!C28,'詳細'!$N$151:$N$192,0))</f>
        <v>平城</v>
      </c>
      <c r="C28" s="236">
        <f>LARGE('詳細'!$N$151:$N$192,A28)</f>
        <v>95.30970573890424</v>
      </c>
      <c r="D28" s="9"/>
      <c r="E28" s="2">
        <v>20</v>
      </c>
      <c r="F28" s="25" t="str">
        <f>INDEX('詳細'!$C$151:$C$192,MATCH('ランキング計算'!G28,'詳細'!$Z$151:$Z$192,0))</f>
        <v>富雄南</v>
      </c>
      <c r="G28" s="26">
        <f>LARGE('詳細'!$Z$151:$Z$192,'ランキング計算'!E28)</f>
        <v>97.96796969175134</v>
      </c>
      <c r="I28" s="2">
        <v>20</v>
      </c>
      <c r="J28" s="25" t="str">
        <f>INDEX('詳細'!$C$199:$C$240,MATCH('ランキング計算'!K28,'詳細'!$N$199:$N$240,0))</f>
        <v>都跡</v>
      </c>
      <c r="K28" s="290">
        <f>LARGE('詳細'!$N$199:$N$240,'ランキング計算'!I28)</f>
        <v>2.1040805320870035</v>
      </c>
      <c r="L28" s="10"/>
      <c r="M28" s="2">
        <v>20</v>
      </c>
      <c r="N28" s="25" t="str">
        <f>INDEX('詳細'!$C$341:$C$382,MATCH('ランキング計算'!O28,'詳細'!$N$341:$N$382,0))</f>
        <v>佐保台</v>
      </c>
      <c r="O28" s="289">
        <f>LARGE('詳細'!$N$341:$N$382,'ランキング計算'!M28)</f>
        <v>32.45614035087719</v>
      </c>
      <c r="P28" s="12"/>
      <c r="Q28" s="2">
        <v>20</v>
      </c>
      <c r="R28" s="25" t="str">
        <f>INDEX('詳細'!$C$294:$C$335,MATCH('ランキング計算'!S28,'詳細'!$Z$294:$Z$335,0))</f>
        <v>登美ヶ丘</v>
      </c>
      <c r="S28" s="289">
        <f>LARGE('詳細'!$Z$294:$Z$335,'ランキング計算'!Q28)</f>
        <v>100.76142131979695</v>
      </c>
      <c r="T28" s="11"/>
      <c r="U28" s="2">
        <v>20</v>
      </c>
      <c r="V28" s="25" t="str">
        <f>INDEX('詳細'!$C$483:$C$524,MATCH('ランキング計算'!W28,'詳細'!$N$483:$N$524,0))</f>
        <v>佐保川</v>
      </c>
      <c r="W28" s="289">
        <f>LARGE('詳細'!$N$483:$N$524,'ランキング計算'!U28)</f>
        <v>10.81570996978852</v>
      </c>
      <c r="X28" s="10"/>
      <c r="Y28" s="2">
        <v>20</v>
      </c>
      <c r="Z28" s="25" t="str">
        <f>INDEX('詳細'!$C$436:$C$477,MATCH('ランキング計算'!AA28,'詳細'!$Z$436:$Z$477,0))</f>
        <v>大安寺西</v>
      </c>
      <c r="AA28" s="289">
        <f>LARGE('詳細'!$Z$436:$Z$477,'ランキング計算'!Y28)</f>
        <v>94.11764705882352</v>
      </c>
    </row>
    <row r="29" spans="1:27" ht="15.75" customHeight="1">
      <c r="A29" s="5">
        <v>21</v>
      </c>
      <c r="B29" s="25" t="str">
        <f>INDEX('詳細'!$C$151:$C$192,MATCH('ランキング計算'!C29,'詳細'!$N$151:$N$192,0))</f>
        <v>鳥見</v>
      </c>
      <c r="C29" s="236">
        <f>LARGE('詳細'!$N$151:$N$192,A29)</f>
        <v>95.260663507109</v>
      </c>
      <c r="D29" s="9"/>
      <c r="E29" s="2">
        <v>21</v>
      </c>
      <c r="F29" s="25" t="str">
        <f>INDEX('詳細'!$C$151:$C$192,MATCH('ランキング計算'!G29,'詳細'!$Z$151:$Z$192,0))</f>
        <v>辰市</v>
      </c>
      <c r="G29" s="26">
        <f>LARGE('詳細'!$Z$151:$Z$192,'ランキング計算'!E29)</f>
        <v>97.62979683972912</v>
      </c>
      <c r="I29" s="2">
        <v>21</v>
      </c>
      <c r="J29" s="25" t="str">
        <f>INDEX('詳細'!$C$199:$C$240,MATCH('ランキング計算'!K29,'詳細'!$N$199:$N$240,0))</f>
        <v>明治</v>
      </c>
      <c r="K29" s="290">
        <f>LARGE('詳細'!$N$199:$N$240,'ランキング計算'!I29)</f>
        <v>2.0954160438465372</v>
      </c>
      <c r="L29" s="10"/>
      <c r="M29" s="2">
        <v>21</v>
      </c>
      <c r="N29" s="25" t="str">
        <f>INDEX('詳細'!$C$341:$C$382,MATCH('ランキング計算'!O29,'詳細'!$N$341:$N$382,0))</f>
        <v>済美南</v>
      </c>
      <c r="O29" s="289">
        <f>LARGE('詳細'!$N$341:$N$382,'ランキング計算'!M29)</f>
        <v>32.44342291371994</v>
      </c>
      <c r="P29" s="12"/>
      <c r="Q29" s="2">
        <v>21</v>
      </c>
      <c r="R29" s="25" t="str">
        <f>INDEX('詳細'!$C$294:$C$335,MATCH('ランキング計算'!S29,'詳細'!$Z$294:$Z$335,0))</f>
        <v>伏見</v>
      </c>
      <c r="S29" s="289">
        <f>LARGE('詳細'!$Z$294:$Z$335,'ランキング計算'!Q29)</f>
        <v>100.58422590068159</v>
      </c>
      <c r="T29" s="11"/>
      <c r="U29" s="2">
        <v>21</v>
      </c>
      <c r="V29" s="25" t="str">
        <f>INDEX('詳細'!$C$483:$C$524,MATCH('ランキング計算'!W29,'詳細'!$N$483:$N$524,0))</f>
        <v>佐保</v>
      </c>
      <c r="W29" s="289">
        <f>LARGE('詳細'!$N$483:$N$524,'ランキング計算'!U29)</f>
        <v>10.733605390528615</v>
      </c>
      <c r="X29" s="10"/>
      <c r="Y29" s="2">
        <v>21</v>
      </c>
      <c r="Z29" s="25" t="str">
        <f>INDEX('詳細'!$C$436:$C$477,MATCH('ランキング計算'!AA29,'詳細'!$Z$436:$Z$477,0))</f>
        <v>青和</v>
      </c>
      <c r="AA29" s="289">
        <f>LARGE('詳細'!$Z$436:$Z$477,'ランキング計算'!Y29)</f>
        <v>93.80341880341881</v>
      </c>
    </row>
    <row r="30" spans="1:27" ht="15.75" customHeight="1">
      <c r="A30" s="5">
        <v>22</v>
      </c>
      <c r="B30" s="25" t="str">
        <f>INDEX('詳細'!$C$151:$C$192,MATCH('ランキング計算'!C30,'詳細'!$N$151:$N$192,0))</f>
        <v>富雄北</v>
      </c>
      <c r="C30" s="236">
        <f>LARGE('詳細'!$N$151:$N$192,A30)</f>
        <v>94.58785567615136</v>
      </c>
      <c r="D30" s="9"/>
      <c r="E30" s="2">
        <v>22</v>
      </c>
      <c r="F30" s="25" t="str">
        <f>INDEX('詳細'!$C$151:$C$192,MATCH('ランキング計算'!G30,'詳細'!$Z$151:$Z$192,0))</f>
        <v>済美南</v>
      </c>
      <c r="G30" s="26">
        <f>LARGE('詳細'!$Z$151:$Z$192,'ランキング計算'!E30)</f>
        <v>97.46682750301568</v>
      </c>
      <c r="I30" s="2">
        <v>22</v>
      </c>
      <c r="J30" s="25" t="str">
        <f>INDEX('詳細'!$C$199:$C$240,MATCH('ランキング計算'!K30,'詳細'!$N$199:$N$240,0))</f>
        <v>伏見</v>
      </c>
      <c r="K30" s="290">
        <f>LARGE('詳細'!$N$199:$N$240,'ランキング計算'!I30)</f>
        <v>2.079573209924155</v>
      </c>
      <c r="L30" s="10"/>
      <c r="M30" s="2">
        <v>22</v>
      </c>
      <c r="N30" s="25" t="str">
        <f>INDEX('詳細'!$C$341:$C$382,MATCH('ランキング計算'!O30,'詳細'!$N$341:$N$382,0))</f>
        <v>鳥見</v>
      </c>
      <c r="O30" s="289">
        <f>LARGE('詳細'!$N$341:$N$382,'ランキング計算'!M30)</f>
        <v>32.41147205150717</v>
      </c>
      <c r="P30" s="12"/>
      <c r="Q30" s="2">
        <v>22</v>
      </c>
      <c r="R30" s="25" t="str">
        <f>INDEX('詳細'!$C$294:$C$335,MATCH('ランキング計算'!S30,'詳細'!$Z$294:$Z$335,0))</f>
        <v>大安寺西</v>
      </c>
      <c r="S30" s="289">
        <f>LARGE('詳細'!$Z$294:$Z$335,'ランキング計算'!Q30)</f>
        <v>100.54811205846528</v>
      </c>
      <c r="T30" s="11"/>
      <c r="U30" s="2">
        <v>22</v>
      </c>
      <c r="V30" s="25" t="str">
        <f>INDEX('詳細'!$C$483:$C$524,MATCH('ランキング計算'!W30,'詳細'!$N$483:$N$524,0))</f>
        <v>富雄北</v>
      </c>
      <c r="W30" s="289">
        <f>LARGE('詳細'!$N$483:$N$524,'ランキング計算'!U30)</f>
        <v>10.668320669871298</v>
      </c>
      <c r="X30" s="10"/>
      <c r="Y30" s="2">
        <v>22</v>
      </c>
      <c r="Z30" s="25" t="str">
        <f>INDEX('詳細'!$C$436:$C$477,MATCH('ランキング計算'!AA30,'詳細'!$Z$436:$Z$477,0))</f>
        <v>富雄南</v>
      </c>
      <c r="AA30" s="289">
        <f>LARGE('詳細'!$Z$436:$Z$477,'ランキング計算'!Y30)</f>
        <v>93.44141488577745</v>
      </c>
    </row>
    <row r="31" spans="1:27" ht="15.75" customHeight="1">
      <c r="A31" s="5">
        <v>23</v>
      </c>
      <c r="B31" s="25" t="str">
        <f>INDEX('詳細'!$C$151:$C$192,MATCH('ランキング計算'!C31,'詳細'!$N$151:$N$192,0))</f>
        <v>済美南</v>
      </c>
      <c r="C31" s="236">
        <f>LARGE('詳細'!$N$151:$N$192,A31)</f>
        <v>94.43980631157122</v>
      </c>
      <c r="D31" s="9"/>
      <c r="E31" s="2">
        <v>23</v>
      </c>
      <c r="F31" s="25" t="str">
        <f>INDEX('詳細'!$C$151:$C$192,MATCH('ランキング計算'!G31,'詳細'!$Z$151:$Z$192,0))</f>
        <v>六条</v>
      </c>
      <c r="G31" s="26">
        <f>LARGE('詳細'!$Z$151:$Z$192,'ランキング計算'!E31)</f>
        <v>97.45854118916004</v>
      </c>
      <c r="I31" s="2">
        <v>23</v>
      </c>
      <c r="J31" s="25" t="str">
        <f>INDEX('詳細'!$C$199:$C$240,MATCH('ランキング計算'!K31,'詳細'!$N$199:$N$240,0))</f>
        <v>田原</v>
      </c>
      <c r="K31" s="290">
        <f>LARGE('詳細'!$N$199:$N$240,'ランキング計算'!I31)</f>
        <v>2.074585635359116</v>
      </c>
      <c r="L31" s="10"/>
      <c r="M31" s="2">
        <v>23</v>
      </c>
      <c r="N31" s="25" t="str">
        <f>INDEX('詳細'!$C$341:$C$382,MATCH('ランキング計算'!O31,'詳細'!$N$341:$N$382,0))</f>
        <v>二名</v>
      </c>
      <c r="O31" s="289">
        <f>LARGE('詳細'!$N$341:$N$382,'ランキング計算'!M31)</f>
        <v>32.09647495361781</v>
      </c>
      <c r="P31" s="12"/>
      <c r="Q31" s="2">
        <v>23</v>
      </c>
      <c r="R31" s="25" t="str">
        <f>INDEX('詳細'!$C$294:$C$335,MATCH('ランキング計算'!S31,'詳細'!$Z$294:$Z$335,0))</f>
        <v>明治</v>
      </c>
      <c r="S31" s="289">
        <f>LARGE('詳細'!$Z$294:$Z$335,'ランキング計算'!Q31)</f>
        <v>100.38461538461539</v>
      </c>
      <c r="T31" s="11"/>
      <c r="U31" s="2">
        <v>23</v>
      </c>
      <c r="V31" s="25" t="str">
        <f>INDEX('詳細'!$C$483:$C$524,MATCH('ランキング計算'!W31,'詳細'!$N$483:$N$524,0))</f>
        <v>朱雀</v>
      </c>
      <c r="W31" s="289">
        <f>LARGE('詳細'!$N$483:$N$524,'ランキング計算'!U31)</f>
        <v>10.552375058022589</v>
      </c>
      <c r="X31" s="10"/>
      <c r="Y31" s="2">
        <v>23</v>
      </c>
      <c r="Z31" s="25" t="str">
        <f>INDEX('詳細'!$C$436:$C$477,MATCH('ランキング計算'!AA31,'詳細'!$Z$436:$Z$477,0))</f>
        <v>東市</v>
      </c>
      <c r="AA31" s="289">
        <f>LARGE('詳細'!$Z$436:$Z$477,'ランキング計算'!Y31)</f>
        <v>93.158953722334</v>
      </c>
    </row>
    <row r="32" spans="1:27" ht="15.75" customHeight="1">
      <c r="A32" s="5">
        <v>24</v>
      </c>
      <c r="B32" s="25" t="str">
        <f>INDEX('詳細'!$C$151:$C$192,MATCH('ランキング計算'!C32,'詳細'!$N$151:$N$192,0))</f>
        <v>大安寺西</v>
      </c>
      <c r="C32" s="236">
        <f>LARGE('詳細'!$N$151:$N$192,A32)</f>
        <v>94.12870312360154</v>
      </c>
      <c r="D32" s="9"/>
      <c r="E32" s="2">
        <v>24</v>
      </c>
      <c r="F32" s="25" t="str">
        <f>INDEX('詳細'!$C$151:$C$192,MATCH('ランキング計算'!G32,'詳細'!$Z$151:$Z$192,0))</f>
        <v>飛鳥</v>
      </c>
      <c r="G32" s="26">
        <f>LARGE('詳細'!$Z$151:$Z$192,'ランキング計算'!E32)</f>
        <v>97.45283018867924</v>
      </c>
      <c r="I32" s="2">
        <v>24</v>
      </c>
      <c r="J32" s="25" t="str">
        <f>INDEX('詳細'!$C$199:$C$240,MATCH('ランキング計算'!K32,'詳細'!$N$199:$N$240,0))</f>
        <v>柳生</v>
      </c>
      <c r="K32" s="290">
        <f>LARGE('詳細'!$N$199:$N$240,'ランキング計算'!I32)</f>
        <v>2.0623556581986144</v>
      </c>
      <c r="L32" s="10"/>
      <c r="M32" s="2">
        <v>24</v>
      </c>
      <c r="N32" s="25" t="str">
        <f>INDEX('詳細'!$C$341:$C$382,MATCH('ランキング計算'!O32,'詳細'!$N$341:$N$382,0))</f>
        <v>辰市</v>
      </c>
      <c r="O32" s="289">
        <f>LARGE('詳細'!$N$341:$N$382,'ランキング計算'!M32)</f>
        <v>31.997430956968532</v>
      </c>
      <c r="P32" s="12"/>
      <c r="Q32" s="2">
        <v>24</v>
      </c>
      <c r="R32" s="25" t="str">
        <f>INDEX('詳細'!$C$294:$C$335,MATCH('ランキング計算'!S32,'詳細'!$Z$294:$Z$335,0))</f>
        <v>六条</v>
      </c>
      <c r="S32" s="289">
        <f>LARGE('詳細'!$Z$294:$Z$335,'ランキング計算'!Q32)</f>
        <v>99.92199687987518</v>
      </c>
      <c r="T32" s="11"/>
      <c r="U32" s="2">
        <v>24</v>
      </c>
      <c r="V32" s="25" t="str">
        <f>INDEX('詳細'!$C$483:$C$524,MATCH('ランキング計算'!W32,'詳細'!$N$483:$N$524,0))</f>
        <v>都跡</v>
      </c>
      <c r="W32" s="289">
        <f>LARGE('詳細'!$N$483:$N$524,'ランキング計算'!U32)</f>
        <v>10.252029047415634</v>
      </c>
      <c r="X32" s="10"/>
      <c r="Y32" s="2">
        <v>24</v>
      </c>
      <c r="Z32" s="25" t="str">
        <f>INDEX('詳細'!$C$436:$C$477,MATCH('ランキング計算'!AA32,'詳細'!$Z$436:$Z$477,0))</f>
        <v>朱雀</v>
      </c>
      <c r="AA32" s="289">
        <f>LARGE('詳細'!$Z$436:$Z$477,'ランキング計算'!Y32)</f>
        <v>92.91553133514986</v>
      </c>
    </row>
    <row r="33" spans="1:27" ht="15.75" customHeight="1">
      <c r="A33" s="5">
        <v>25</v>
      </c>
      <c r="B33" s="25" t="str">
        <f>INDEX('詳細'!$C$151:$C$192,MATCH('ランキング計算'!C33,'詳細'!$N$151:$N$192,0))</f>
        <v>明治</v>
      </c>
      <c r="C33" s="236">
        <f>LARGE('詳細'!$N$151:$N$192,A33)</f>
        <v>93.76811594202898</v>
      </c>
      <c r="D33" s="9"/>
      <c r="E33" s="2">
        <v>25</v>
      </c>
      <c r="F33" s="25" t="str">
        <f>INDEX('詳細'!$C$151:$C$192,MATCH('ランキング計算'!G33,'詳細'!$Z$151:$Z$192,0))</f>
        <v>二名</v>
      </c>
      <c r="G33" s="26">
        <f>LARGE('詳細'!$Z$151:$Z$192,'ランキング計算'!E33)</f>
        <v>97.33006578098801</v>
      </c>
      <c r="I33" s="2">
        <v>25</v>
      </c>
      <c r="J33" s="25" t="str">
        <f>INDEX('詳細'!$C$199:$C$240,MATCH('ランキング計算'!K33,'詳細'!$N$199:$N$240,0))</f>
        <v>大安寺西</v>
      </c>
      <c r="K33" s="290">
        <f>LARGE('詳細'!$N$199:$N$240,'ランキング計算'!I33)</f>
        <v>2.062156862745098</v>
      </c>
      <c r="L33" s="10"/>
      <c r="M33" s="2">
        <v>25</v>
      </c>
      <c r="N33" s="25" t="str">
        <f>INDEX('詳細'!$C$341:$C$382,MATCH('ランキング計算'!O33,'詳細'!$N$341:$N$382,0))</f>
        <v>東登美ヶ丘</v>
      </c>
      <c r="O33" s="289">
        <f>LARGE('詳細'!$N$341:$N$382,'ランキング計算'!M33)</f>
        <v>31.85328185328185</v>
      </c>
      <c r="P33" s="12"/>
      <c r="Q33" s="2">
        <v>25</v>
      </c>
      <c r="R33" s="25" t="str">
        <f>INDEX('詳細'!$C$294:$C$335,MATCH('ランキング計算'!S33,'詳細'!$Z$294:$Z$335,0))</f>
        <v>富雄第三</v>
      </c>
      <c r="S33" s="289">
        <f>LARGE('詳細'!$Z$294:$Z$335,'ランキング計算'!Q33)</f>
        <v>99.86919555264878</v>
      </c>
      <c r="T33" s="11"/>
      <c r="U33" s="2">
        <v>25</v>
      </c>
      <c r="V33" s="25" t="str">
        <f>INDEX('詳細'!$C$483:$C$524,MATCH('ランキング計算'!W33,'詳細'!$N$483:$N$524,0))</f>
        <v>六条</v>
      </c>
      <c r="W33" s="289">
        <f>LARGE('詳細'!$N$483:$N$524,'ランキング計算'!U33)</f>
        <v>10.244172373244794</v>
      </c>
      <c r="X33" s="10"/>
      <c r="Y33" s="2">
        <v>25</v>
      </c>
      <c r="Z33" s="25" t="str">
        <f>INDEX('詳細'!$C$436:$C$477,MATCH('ランキング計算'!AA33,'詳細'!$Z$436:$Z$477,0))</f>
        <v>鶴舞</v>
      </c>
      <c r="AA33" s="289">
        <f>LARGE('詳細'!$Z$436:$Z$477,'ランキング計算'!Y33)</f>
        <v>92.01824401368302</v>
      </c>
    </row>
    <row r="34" spans="1:27" ht="15.75" customHeight="1">
      <c r="A34" s="5">
        <v>26</v>
      </c>
      <c r="B34" s="25" t="str">
        <f>INDEX('詳細'!$C$151:$C$192,MATCH('ランキング計算'!C34,'詳細'!$N$151:$N$192,0))</f>
        <v>富雄南</v>
      </c>
      <c r="C34" s="236">
        <f>LARGE('詳細'!$N$151:$N$192,A34)</f>
        <v>93.21645092577421</v>
      </c>
      <c r="D34" s="9"/>
      <c r="E34" s="2">
        <v>26</v>
      </c>
      <c r="F34" s="25" t="str">
        <f>INDEX('詳細'!$C$151:$C$192,MATCH('ランキング計算'!G34,'詳細'!$Z$151:$Z$192,0))</f>
        <v>大安寺</v>
      </c>
      <c r="G34" s="26">
        <f>LARGE('詳細'!$Z$151:$Z$192,'ランキング計算'!E34)</f>
        <v>97.32899943470888</v>
      </c>
      <c r="I34" s="2">
        <v>26</v>
      </c>
      <c r="J34" s="25" t="str">
        <f>INDEX('詳細'!$C$199:$C$240,MATCH('ランキング計算'!K34,'詳細'!$N$199:$N$240,0))</f>
        <v>神功</v>
      </c>
      <c r="K34" s="290">
        <f>LARGE('詳細'!$N$199:$N$240,'ランキング計算'!I34)</f>
        <v>2.0602434928631403</v>
      </c>
      <c r="L34" s="10"/>
      <c r="M34" s="2">
        <v>26</v>
      </c>
      <c r="N34" s="25" t="str">
        <f>INDEX('詳細'!$C$341:$C$382,MATCH('ランキング計算'!O34,'詳細'!$N$341:$N$382,0))</f>
        <v>飛鳥</v>
      </c>
      <c r="O34" s="289">
        <f>LARGE('詳細'!$N$341:$N$382,'ランキング計算'!M34)</f>
        <v>31.840916424653116</v>
      </c>
      <c r="P34" s="12"/>
      <c r="Q34" s="2">
        <v>26</v>
      </c>
      <c r="R34" s="25" t="str">
        <f>INDEX('詳細'!$C$294:$C$335,MATCH('ランキング計算'!S34,'詳細'!$Z$294:$Z$335,0))</f>
        <v>大安寺</v>
      </c>
      <c r="S34" s="289">
        <f>LARGE('詳細'!$Z$294:$Z$335,'ランキング計算'!Q34)</f>
        <v>99.85795454545455</v>
      </c>
      <c r="T34" s="11"/>
      <c r="U34" s="2">
        <v>26</v>
      </c>
      <c r="V34" s="25" t="str">
        <f>INDEX('詳細'!$C$483:$C$524,MATCH('ランキング計算'!W34,'詳細'!$N$483:$N$524,0))</f>
        <v>済美</v>
      </c>
      <c r="W34" s="289">
        <f>LARGE('詳細'!$N$483:$N$524,'ランキング計算'!U34)</f>
        <v>10.15289469163374</v>
      </c>
      <c r="X34" s="10"/>
      <c r="Y34" s="2">
        <v>26</v>
      </c>
      <c r="Z34" s="25" t="str">
        <f>INDEX('詳細'!$C$436:$C$477,MATCH('ランキング計算'!AA34,'詳細'!$Z$436:$Z$477,0))</f>
        <v>二名</v>
      </c>
      <c r="AA34" s="289">
        <f>LARGE('詳細'!$Z$436:$Z$477,'ランキング計算'!Y34)</f>
        <v>91.90751445086705</v>
      </c>
    </row>
    <row r="35" spans="1:27" ht="15.75" customHeight="1">
      <c r="A35" s="5">
        <v>27</v>
      </c>
      <c r="B35" s="25" t="str">
        <f>INDEX('詳細'!$C$151:$C$192,MATCH('ランキング計算'!C35,'詳細'!$N$151:$N$192,0))</f>
        <v>都跡</v>
      </c>
      <c r="C35" s="236">
        <f>LARGE('詳細'!$N$151:$N$192,A35)</f>
        <v>92.6394934705184</v>
      </c>
      <c r="D35" s="9"/>
      <c r="E35" s="2">
        <v>27</v>
      </c>
      <c r="F35" s="25" t="str">
        <f>INDEX('詳細'!$C$151:$C$192,MATCH('ランキング計算'!G35,'詳細'!$Z$151:$Z$192,0))</f>
        <v>青和</v>
      </c>
      <c r="G35" s="26">
        <f>LARGE('詳細'!$Z$151:$Z$192,'ランキング計算'!E35)</f>
        <v>97.32244391605501</v>
      </c>
      <c r="I35" s="2">
        <v>27</v>
      </c>
      <c r="J35" s="25" t="str">
        <f>INDEX('詳細'!$C$199:$C$240,MATCH('ランキング計算'!K35,'詳細'!$N$199:$N$240,0))</f>
        <v>帯解</v>
      </c>
      <c r="K35" s="290">
        <f>LARGE('詳細'!$N$199:$N$240,'ランキング計算'!I35)</f>
        <v>2.0551967116852614</v>
      </c>
      <c r="L35" s="10"/>
      <c r="M35" s="2">
        <v>27</v>
      </c>
      <c r="N35" s="25" t="str">
        <f>INDEX('詳細'!$C$341:$C$382,MATCH('ランキング計算'!O35,'詳細'!$N$341:$N$382,0))</f>
        <v>都跡</v>
      </c>
      <c r="O35" s="289">
        <f>LARGE('詳細'!$N$341:$N$382,'ランキング計算'!M35)</f>
        <v>31.670226398974798</v>
      </c>
      <c r="P35" s="12"/>
      <c r="Q35" s="2">
        <v>27</v>
      </c>
      <c r="R35" s="25" t="str">
        <f>INDEX('詳細'!$C$294:$C$335,MATCH('ランキング計算'!S35,'詳細'!$Z$294:$Z$335,0))</f>
        <v>東登美ヶ丘</v>
      </c>
      <c r="S35" s="289">
        <f>LARGE('詳細'!$Z$294:$Z$335,'ランキング計算'!Q35)</f>
        <v>99.76965159804205</v>
      </c>
      <c r="T35" s="11"/>
      <c r="U35" s="2">
        <v>27</v>
      </c>
      <c r="V35" s="25" t="str">
        <f>INDEX('詳細'!$C$483:$C$524,MATCH('ランキング計算'!W35,'詳細'!$N$483:$N$524,0))</f>
        <v>大宮</v>
      </c>
      <c r="W35" s="289">
        <f>LARGE('詳細'!$N$483:$N$524,'ランキング計算'!U35)</f>
        <v>9.960778509583363</v>
      </c>
      <c r="X35" s="10"/>
      <c r="Y35" s="2">
        <v>27</v>
      </c>
      <c r="Z35" s="25" t="str">
        <f>INDEX('詳細'!$C$436:$C$477,MATCH('ランキング計算'!AA35,'詳細'!$Z$436:$Z$477,0))</f>
        <v>六条</v>
      </c>
      <c r="AA35" s="289">
        <f>LARGE('詳細'!$Z$436:$Z$477,'ランキング計算'!Y35)</f>
        <v>91.75960346964065</v>
      </c>
    </row>
    <row r="36" spans="1:27" ht="15.75" customHeight="1">
      <c r="A36" s="5">
        <v>28</v>
      </c>
      <c r="B36" s="25" t="str">
        <f>INDEX('詳細'!$C$151:$C$192,MATCH('ランキング計算'!C36,'詳細'!$N$151:$N$192,0))</f>
        <v>辰市</v>
      </c>
      <c r="C36" s="236">
        <f>LARGE('詳細'!$N$151:$N$192,A36)</f>
        <v>92.54636233951497</v>
      </c>
      <c r="D36" s="9"/>
      <c r="E36" s="2">
        <v>28</v>
      </c>
      <c r="F36" s="25" t="str">
        <f>INDEX('詳細'!$C$151:$C$192,MATCH('ランキング計算'!G36,'詳細'!$Z$151:$Z$192,0))</f>
        <v>鼓阪北</v>
      </c>
      <c r="G36" s="26">
        <f>LARGE('詳細'!$Z$151:$Z$192,'ランキング計算'!E36)</f>
        <v>97.26912653741921</v>
      </c>
      <c r="I36" s="2">
        <v>28</v>
      </c>
      <c r="J36" s="25" t="str">
        <f>INDEX('詳細'!$C$199:$C$240,MATCH('ランキング計算'!K36,'詳細'!$N$199:$N$240,0))</f>
        <v>西大寺北</v>
      </c>
      <c r="K36" s="290">
        <f>LARGE('詳細'!$N$199:$N$240,'ランキング計算'!I36)</f>
        <v>2.0531772575250837</v>
      </c>
      <c r="L36" s="10"/>
      <c r="M36" s="2">
        <v>28</v>
      </c>
      <c r="N36" s="25" t="str">
        <f>INDEX('詳細'!$C$341:$C$382,MATCH('ランキング計算'!O36,'詳細'!$N$341:$N$382,0))</f>
        <v>大安寺西</v>
      </c>
      <c r="O36" s="289">
        <f>LARGE('詳細'!$N$341:$N$382,'ランキング計算'!M36)</f>
        <v>31.396786155747836</v>
      </c>
      <c r="P36" s="12"/>
      <c r="Q36" s="2">
        <v>28</v>
      </c>
      <c r="R36" s="25" t="str">
        <f>INDEX('詳細'!$C$294:$C$335,MATCH('ランキング計算'!S36,'詳細'!$Z$294:$Z$335,0))</f>
        <v>辰市</v>
      </c>
      <c r="S36" s="289">
        <f>LARGE('詳細'!$Z$294:$Z$335,'ランキング計算'!Q36)</f>
        <v>99.56035171862511</v>
      </c>
      <c r="T36" s="11"/>
      <c r="U36" s="2">
        <v>28</v>
      </c>
      <c r="V36" s="25" t="str">
        <f>INDEX('詳細'!$C$483:$C$524,MATCH('ランキング計算'!W36,'詳細'!$N$483:$N$524,0))</f>
        <v>明治</v>
      </c>
      <c r="W36" s="289">
        <f>LARGE('詳細'!$N$483:$N$524,'ランキング計算'!U36)</f>
        <v>9.85614076804185</v>
      </c>
      <c r="X36" s="10"/>
      <c r="Y36" s="2">
        <v>28</v>
      </c>
      <c r="Z36" s="25" t="str">
        <f>INDEX('詳細'!$C$436:$C$477,MATCH('ランキング計算'!AA36,'詳細'!$Z$436:$Z$477,0))</f>
        <v>大安寺</v>
      </c>
      <c r="AA36" s="289">
        <f>LARGE('詳細'!$Z$436:$Z$477,'ランキング計算'!Y36)</f>
        <v>91.10840438489647</v>
      </c>
    </row>
    <row r="37" spans="1:27" ht="15.75" customHeight="1">
      <c r="A37" s="5">
        <v>29</v>
      </c>
      <c r="B37" s="25" t="str">
        <f>INDEX('詳細'!$C$151:$C$192,MATCH('ランキング計算'!C37,'詳細'!$N$151:$N$192,0))</f>
        <v>六条</v>
      </c>
      <c r="C37" s="236">
        <f>LARGE('詳細'!$N$151:$N$192,A37)</f>
        <v>91.47105346409364</v>
      </c>
      <c r="D37" s="9"/>
      <c r="E37" s="2">
        <v>29</v>
      </c>
      <c r="F37" s="25" t="str">
        <f>INDEX('詳細'!$C$151:$C$192,MATCH('ランキング計算'!G37,'詳細'!$Z$151:$Z$192,0))</f>
        <v>大宮</v>
      </c>
      <c r="G37" s="26">
        <f>LARGE('詳細'!$Z$151:$Z$192,'ランキング計算'!E37)</f>
        <v>97.15292256812135</v>
      </c>
      <c r="I37" s="2">
        <v>29</v>
      </c>
      <c r="J37" s="25" t="str">
        <f>INDEX('詳細'!$C$199:$C$240,MATCH('ランキング計算'!K37,'詳細'!$N$199:$N$240,0))</f>
        <v>興東</v>
      </c>
      <c r="K37" s="290">
        <f>LARGE('詳細'!$N$199:$N$240,'ランキング計算'!I37)</f>
        <v>2.024802705749718</v>
      </c>
      <c r="L37" s="10"/>
      <c r="M37" s="2">
        <v>29</v>
      </c>
      <c r="N37" s="25" t="str">
        <f>INDEX('詳細'!$C$341:$C$382,MATCH('ランキング計算'!O37,'詳細'!$N$341:$N$382,0))</f>
        <v>あやめ池</v>
      </c>
      <c r="O37" s="289">
        <f>LARGE('詳細'!$N$341:$N$382,'ランキング計算'!M37)</f>
        <v>31.337827958736092</v>
      </c>
      <c r="P37" s="12"/>
      <c r="Q37" s="2">
        <v>29</v>
      </c>
      <c r="R37" s="25" t="str">
        <f>INDEX('詳細'!$C$294:$C$335,MATCH('ランキング計算'!S37,'詳細'!$Z$294:$Z$335,0))</f>
        <v>平城西</v>
      </c>
      <c r="S37" s="289">
        <f>LARGE('詳細'!$Z$294:$Z$335,'ランキング計算'!Q37)</f>
        <v>99.06191369606002</v>
      </c>
      <c r="T37" s="11"/>
      <c r="U37" s="2">
        <v>29</v>
      </c>
      <c r="V37" s="25" t="str">
        <f>INDEX('詳細'!$C$483:$C$524,MATCH('ランキング計算'!W37,'詳細'!$N$483:$N$524,0))</f>
        <v>神功</v>
      </c>
      <c r="W37" s="289">
        <f>LARGE('詳細'!$N$483:$N$524,'ランキング計算'!U37)</f>
        <v>9.617931737137035</v>
      </c>
      <c r="X37" s="10"/>
      <c r="Y37" s="2">
        <v>29</v>
      </c>
      <c r="Z37" s="25" t="str">
        <f>INDEX('詳細'!$C$436:$C$477,MATCH('ランキング計算'!AA37,'詳細'!$Z$436:$Z$477,0))</f>
        <v>平城</v>
      </c>
      <c r="AA37" s="289">
        <f>LARGE('詳細'!$Z$436:$Z$477,'ランキング計算'!Y37)</f>
        <v>90.58898847631241</v>
      </c>
    </row>
    <row r="38" spans="1:27" ht="15.75" customHeight="1">
      <c r="A38" s="5">
        <v>30</v>
      </c>
      <c r="B38" s="25" t="str">
        <f>INDEX('詳細'!$C$151:$C$192,MATCH('ランキング計算'!C38,'詳細'!$N$151:$N$192,0))</f>
        <v>神功</v>
      </c>
      <c r="C38" s="236">
        <f>LARGE('詳細'!$N$151:$N$192,A38)</f>
        <v>90.5025357307515</v>
      </c>
      <c r="D38" s="9"/>
      <c r="E38" s="2">
        <v>30</v>
      </c>
      <c r="F38" s="25" t="str">
        <f>INDEX('詳細'!$C$151:$C$192,MATCH('ランキング計算'!G38,'詳細'!$Z$151:$Z$192,0))</f>
        <v>椿井</v>
      </c>
      <c r="G38" s="26">
        <f>LARGE('詳細'!$Z$151:$Z$192,'ランキング計算'!E38)</f>
        <v>97.12653935391754</v>
      </c>
      <c r="I38" s="2">
        <v>30</v>
      </c>
      <c r="J38" s="25" t="str">
        <f>INDEX('詳細'!$C$199:$C$240,MATCH('ランキング計算'!K38,'詳細'!$N$199:$N$240,0))</f>
        <v>鶴舞</v>
      </c>
      <c r="K38" s="290">
        <f>LARGE('詳細'!$N$199:$N$240,'ランキング計算'!I38)</f>
        <v>2.020827389443652</v>
      </c>
      <c r="L38" s="10"/>
      <c r="M38" s="2">
        <v>30</v>
      </c>
      <c r="N38" s="25" t="str">
        <f>INDEX('詳細'!$C$341:$C$382,MATCH('ランキング計算'!O38,'詳細'!$N$341:$N$382,0))</f>
        <v>伏見南</v>
      </c>
      <c r="O38" s="289">
        <f>LARGE('詳細'!$N$341:$N$382,'ランキング計算'!M38)</f>
        <v>30.80057526366251</v>
      </c>
      <c r="P38" s="12"/>
      <c r="Q38" s="2">
        <v>30</v>
      </c>
      <c r="R38" s="25" t="str">
        <f>INDEX('詳細'!$C$294:$C$335,MATCH('ランキング計算'!S38,'詳細'!$Z$294:$Z$335,0))</f>
        <v>帯解</v>
      </c>
      <c r="S38" s="289">
        <f>LARGE('詳細'!$Z$294:$Z$335,'ランキング計算'!Q38)</f>
        <v>98.984126984127</v>
      </c>
      <c r="T38" s="11"/>
      <c r="U38" s="2">
        <v>30</v>
      </c>
      <c r="V38" s="25" t="str">
        <f>INDEX('詳細'!$C$483:$C$524,MATCH('ランキング計算'!W38,'詳細'!$N$483:$N$524,0))</f>
        <v>済美南</v>
      </c>
      <c r="W38" s="289">
        <f>LARGE('詳細'!$N$483:$N$524,'ランキング計算'!U38)</f>
        <v>9.547383309759546</v>
      </c>
      <c r="X38" s="10"/>
      <c r="Y38" s="2">
        <v>30</v>
      </c>
      <c r="Z38" s="25" t="str">
        <f>INDEX('詳細'!$C$436:$C$477,MATCH('ランキング計算'!AA38,'詳細'!$Z$436:$Z$477,0))</f>
        <v>都跡</v>
      </c>
      <c r="AA38" s="289">
        <f>LARGE('詳細'!$Z$436:$Z$477,'ランキング計算'!Y38)</f>
        <v>90.29345372460497</v>
      </c>
    </row>
    <row r="39" spans="1:27" ht="15.75" customHeight="1">
      <c r="A39" s="5">
        <v>31</v>
      </c>
      <c r="B39" s="25" t="str">
        <f>INDEX('詳細'!$C$151:$C$192,MATCH('ランキング計算'!C39,'詳細'!$N$151:$N$192,0))</f>
        <v>富雄第三</v>
      </c>
      <c r="C39" s="236">
        <f>LARGE('詳細'!$N$151:$N$192,A39)</f>
        <v>89.85556692823837</v>
      </c>
      <c r="D39" s="9"/>
      <c r="E39" s="2">
        <v>31</v>
      </c>
      <c r="F39" s="25" t="str">
        <f>INDEX('詳細'!$C$151:$C$192,MATCH('ランキング計算'!G39,'詳細'!$Z$151:$Z$192,0))</f>
        <v>富雄第三</v>
      </c>
      <c r="G39" s="26">
        <f>LARGE('詳細'!$Z$151:$Z$192,'ランキング計算'!E39)</f>
        <v>96.95668180144803</v>
      </c>
      <c r="I39" s="2">
        <v>31</v>
      </c>
      <c r="J39" s="25" t="str">
        <f>INDEX('詳細'!$C$199:$C$240,MATCH('ランキング計算'!K39,'詳細'!$N$199:$N$240,0))</f>
        <v>鼓阪北</v>
      </c>
      <c r="K39" s="290">
        <f>LARGE('詳細'!$N$199:$N$240,'ランキング計算'!I39)</f>
        <v>2.013810962451446</v>
      </c>
      <c r="L39" s="10"/>
      <c r="M39" s="2">
        <v>31</v>
      </c>
      <c r="N39" s="25" t="str">
        <f>INDEX('詳細'!$C$341:$C$382,MATCH('ランキング計算'!O39,'詳細'!$N$341:$N$382,0))</f>
        <v>大安寺</v>
      </c>
      <c r="O39" s="289">
        <f>LARGE('詳細'!$N$341:$N$382,'ランキング計算'!M39)</f>
        <v>30.622912734136783</v>
      </c>
      <c r="P39" s="12"/>
      <c r="Q39" s="2">
        <v>31</v>
      </c>
      <c r="R39" s="25" t="str">
        <f>INDEX('詳細'!$C$294:$C$335,MATCH('ランキング計算'!S39,'詳細'!$Z$294:$Z$335,0))</f>
        <v>二名</v>
      </c>
      <c r="S39" s="289">
        <f>LARGE('詳細'!$Z$294:$Z$335,'ランキング計算'!Q39)</f>
        <v>98.93790849673204</v>
      </c>
      <c r="T39" s="11"/>
      <c r="U39" s="2">
        <v>31</v>
      </c>
      <c r="V39" s="25" t="str">
        <f>INDEX('詳細'!$C$483:$C$524,MATCH('ランキング計算'!W39,'詳細'!$N$483:$N$524,0))</f>
        <v>辰市</v>
      </c>
      <c r="W39" s="289">
        <f>LARGE('詳細'!$N$483:$N$524,'ランキング計算'!U39)</f>
        <v>9.235709698137445</v>
      </c>
      <c r="X39" s="10"/>
      <c r="Y39" s="2">
        <v>31</v>
      </c>
      <c r="Z39" s="25" t="str">
        <f>INDEX('詳細'!$C$436:$C$477,MATCH('ランキング計算'!AA39,'詳細'!$Z$436:$Z$477,0))</f>
        <v>富雄第三</v>
      </c>
      <c r="AA39" s="289">
        <f>LARGE('詳細'!$Z$436:$Z$477,'ランキング計算'!Y39)</f>
        <v>89.15211970074813</v>
      </c>
    </row>
    <row r="40" spans="1:27" ht="15.75" customHeight="1">
      <c r="A40" s="5">
        <v>32</v>
      </c>
      <c r="B40" s="25" t="str">
        <f>INDEX('詳細'!$C$151:$C$192,MATCH('ランキング計算'!C40,'詳細'!$N$151:$N$192,0))</f>
        <v>飛鳥</v>
      </c>
      <c r="C40" s="236">
        <f>LARGE('詳細'!$N$151:$N$192,A40)</f>
        <v>89.748045178106</v>
      </c>
      <c r="D40" s="9"/>
      <c r="E40" s="2">
        <v>32</v>
      </c>
      <c r="F40" s="25" t="str">
        <f>INDEX('詳細'!$C$151:$C$192,MATCH('ランキング計算'!G40,'詳細'!$Z$151:$Z$192,0))</f>
        <v>神功</v>
      </c>
      <c r="G40" s="26">
        <f>LARGE('詳細'!$Z$151:$Z$192,'ランキング計算'!E40)</f>
        <v>96.75670347003155</v>
      </c>
      <c r="I40" s="2">
        <v>32</v>
      </c>
      <c r="J40" s="25" t="str">
        <f>INDEX('詳細'!$C$199:$C$240,MATCH('ランキング計算'!K40,'詳細'!$N$199:$N$240,0))</f>
        <v>飛鳥</v>
      </c>
      <c r="K40" s="290">
        <f>LARGE('詳細'!$N$199:$N$240,'ランキング計算'!I40)</f>
        <v>1.9932465026531596</v>
      </c>
      <c r="L40" s="10"/>
      <c r="M40" s="2">
        <v>32</v>
      </c>
      <c r="N40" s="25" t="str">
        <f>INDEX('詳細'!$C$341:$C$382,MATCH('ランキング計算'!O40,'詳細'!$N$341:$N$382,0))</f>
        <v>登美ヶ丘</v>
      </c>
      <c r="O40" s="289">
        <f>LARGE('詳細'!$N$341:$N$382,'ランキング計算'!M40)</f>
        <v>29.745254745254744</v>
      </c>
      <c r="P40" s="12"/>
      <c r="Q40" s="2">
        <v>32</v>
      </c>
      <c r="R40" s="25" t="str">
        <f>INDEX('詳細'!$C$294:$C$335,MATCH('ランキング計算'!S40,'詳細'!$Z$294:$Z$335,0))</f>
        <v>都跡</v>
      </c>
      <c r="S40" s="289">
        <f>LARGE('詳細'!$Z$294:$Z$335,'ランキング計算'!Q40)</f>
        <v>98.85333333333331</v>
      </c>
      <c r="T40" s="11"/>
      <c r="U40" s="2">
        <v>32</v>
      </c>
      <c r="V40" s="25" t="str">
        <f>INDEX('詳細'!$C$483:$C$524,MATCH('ランキング計算'!W40,'詳細'!$N$483:$N$524,0))</f>
        <v>富雄第三</v>
      </c>
      <c r="W40" s="289">
        <f>LARGE('詳細'!$N$483:$N$524,'ランキング計算'!U40)</f>
        <v>9.049487406657384</v>
      </c>
      <c r="X40" s="10"/>
      <c r="Y40" s="2">
        <v>32</v>
      </c>
      <c r="Z40" s="25" t="str">
        <f>INDEX('詳細'!$C$436:$C$477,MATCH('ランキング計算'!AA40,'詳細'!$Z$436:$Z$477,0))</f>
        <v>済美南</v>
      </c>
      <c r="AA40" s="289">
        <f>LARGE('詳細'!$Z$436:$Z$477,'ランキング計算'!Y40)</f>
        <v>88.66995073891626</v>
      </c>
    </row>
    <row r="41" spans="1:27" ht="15.75" customHeight="1">
      <c r="A41" s="5">
        <v>33</v>
      </c>
      <c r="B41" s="25" t="str">
        <f>INDEX('詳細'!$C$151:$C$192,MATCH('ランキング計算'!C41,'詳細'!$N$151:$N$192,0))</f>
        <v>大安寺</v>
      </c>
      <c r="C41" s="236">
        <f>LARGE('詳細'!$N$151:$N$192,A41)</f>
        <v>89.46479605092232</v>
      </c>
      <c r="D41" s="9"/>
      <c r="E41" s="2">
        <v>33</v>
      </c>
      <c r="F41" s="25" t="str">
        <f>INDEX('詳細'!$C$151:$C$192,MATCH('ランキング計算'!G41,'詳細'!$Z$151:$Z$192,0))</f>
        <v>鳥見</v>
      </c>
      <c r="G41" s="26">
        <f>LARGE('詳細'!$Z$151:$Z$192,'ランキング計算'!E41)</f>
        <v>96.14518851997748</v>
      </c>
      <c r="I41" s="2">
        <v>33</v>
      </c>
      <c r="J41" s="25" t="str">
        <f>INDEX('詳細'!$C$199:$C$240,MATCH('ランキング計算'!K41,'詳細'!$N$199:$N$240,0))</f>
        <v>佐保</v>
      </c>
      <c r="K41" s="290">
        <f>LARGE('詳細'!$N$199:$N$240,'ランキング計算'!I41)</f>
        <v>1.9556421677802525</v>
      </c>
      <c r="L41" s="10"/>
      <c r="M41" s="2">
        <v>33</v>
      </c>
      <c r="N41" s="25" t="str">
        <f>INDEX('詳細'!$C$341:$C$382,MATCH('ランキング計算'!O41,'詳細'!$N$341:$N$382,0))</f>
        <v>平城</v>
      </c>
      <c r="O41" s="289">
        <f>LARGE('詳細'!$N$341:$N$382,'ランキング計算'!M41)</f>
        <v>29.381663113006397</v>
      </c>
      <c r="P41" s="12"/>
      <c r="Q41" s="2">
        <v>33</v>
      </c>
      <c r="R41" s="25" t="str">
        <f>INDEX('詳細'!$C$294:$C$335,MATCH('ランキング計算'!S41,'詳細'!$Z$294:$Z$335,0))</f>
        <v>飛鳥</v>
      </c>
      <c r="S41" s="289">
        <f>LARGE('詳細'!$Z$294:$Z$335,'ランキング計算'!Q41)</f>
        <v>98.69967491872968</v>
      </c>
      <c r="T41" s="11"/>
      <c r="U41" s="2">
        <v>33</v>
      </c>
      <c r="V41" s="25" t="str">
        <f>INDEX('詳細'!$C$483:$C$524,MATCH('ランキング計算'!W41,'詳細'!$N$483:$N$524,0))</f>
        <v>椿井</v>
      </c>
      <c r="W41" s="289">
        <f>LARGE('詳細'!$N$483:$N$524,'ランキング計算'!U41)</f>
        <v>9.00404263138552</v>
      </c>
      <c r="X41" s="10"/>
      <c r="Y41" s="2">
        <v>33</v>
      </c>
      <c r="Z41" s="25" t="str">
        <f>INDEX('詳細'!$C$436:$C$477,MATCH('ランキング計算'!AA41,'詳細'!$Z$436:$Z$477,0))</f>
        <v>帯解</v>
      </c>
      <c r="AA41" s="289">
        <f>LARGE('詳細'!$Z$436:$Z$477,'ランキング計算'!Y41)</f>
        <v>87.82894736842105</v>
      </c>
    </row>
    <row r="42" spans="1:27" ht="15.75" customHeight="1">
      <c r="A42" s="5">
        <v>34</v>
      </c>
      <c r="B42" s="25" t="str">
        <f>INDEX('詳細'!$C$151:$C$192,MATCH('ランキング計算'!C42,'詳細'!$N$151:$N$192,0))</f>
        <v>鼓阪</v>
      </c>
      <c r="C42" s="236">
        <f>LARGE('詳細'!$N$151:$N$192,A42)</f>
        <v>83.69107321965897</v>
      </c>
      <c r="D42" s="9"/>
      <c r="E42" s="2">
        <v>34</v>
      </c>
      <c r="F42" s="25" t="str">
        <f>INDEX('詳細'!$C$151:$C$192,MATCH('ランキング計算'!G42,'詳細'!$Z$151:$Z$192,0))</f>
        <v>都跡</v>
      </c>
      <c r="G42" s="26">
        <f>LARGE('詳細'!$Z$151:$Z$192,'ランキング計算'!E42)</f>
        <v>96.0292066617442</v>
      </c>
      <c r="I42" s="2">
        <v>34</v>
      </c>
      <c r="J42" s="25" t="str">
        <f>INDEX('詳細'!$C$199:$C$240,MATCH('ランキング計算'!K42,'詳細'!$N$199:$N$240,0))</f>
        <v>済美</v>
      </c>
      <c r="K42" s="290">
        <f>LARGE('詳細'!$N$199:$N$240,'ランキング計算'!I42)</f>
        <v>1.9409803267755918</v>
      </c>
      <c r="L42" s="10"/>
      <c r="M42" s="2">
        <v>34</v>
      </c>
      <c r="N42" s="25" t="str">
        <f>INDEX('詳細'!$C$341:$C$382,MATCH('ランキング計算'!O42,'詳細'!$N$341:$N$382,0))</f>
        <v>西大寺北</v>
      </c>
      <c r="O42" s="289">
        <f>LARGE('詳細'!$N$341:$N$382,'ランキング計算'!M42)</f>
        <v>29.051962860400714</v>
      </c>
      <c r="P42" s="12"/>
      <c r="Q42" s="2">
        <v>34</v>
      </c>
      <c r="R42" s="25" t="str">
        <f>INDEX('詳細'!$C$294:$C$335,MATCH('ランキング計算'!S42,'詳細'!$Z$294:$Z$335,0))</f>
        <v>田原</v>
      </c>
      <c r="S42" s="289">
        <f>LARGE('詳細'!$Z$294:$Z$335,'ランキング計算'!Q42)</f>
        <v>98.65951742627345</v>
      </c>
      <c r="T42" s="11"/>
      <c r="U42" s="2">
        <v>34</v>
      </c>
      <c r="V42" s="25" t="str">
        <f>INDEX('詳細'!$C$483:$C$524,MATCH('ランキング計算'!W42,'詳細'!$N$483:$N$524,0))</f>
        <v>都</v>
      </c>
      <c r="W42" s="289">
        <f>LARGE('詳細'!$N$483:$N$524,'ランキング計算'!U42)</f>
        <v>8.182361138761696</v>
      </c>
      <c r="X42" s="10"/>
      <c r="Y42" s="2">
        <v>34</v>
      </c>
      <c r="Z42" s="25" t="str">
        <f>INDEX('詳細'!$C$436:$C$477,MATCH('ランキング計算'!AA42,'詳細'!$Z$436:$Z$477,0))</f>
        <v>明治</v>
      </c>
      <c r="AA42" s="289">
        <f>LARGE('詳細'!$Z$436:$Z$477,'ランキング計算'!Y42)</f>
        <v>87.63213530655392</v>
      </c>
    </row>
    <row r="43" spans="1:27" ht="15.75" customHeight="1">
      <c r="A43" s="5">
        <v>35</v>
      </c>
      <c r="B43" s="25" t="str">
        <f>INDEX('詳細'!$C$151:$C$192,MATCH('ランキング計算'!C43,'詳細'!$N$151:$N$192,0))</f>
        <v>都</v>
      </c>
      <c r="C43" s="236">
        <f>LARGE('詳細'!$N$151:$N$192,A43)</f>
        <v>83.52178250748254</v>
      </c>
      <c r="D43" s="9"/>
      <c r="E43" s="2">
        <v>35</v>
      </c>
      <c r="F43" s="25" t="str">
        <f>INDEX('詳細'!$C$151:$C$192,MATCH('ランキング計算'!G43,'詳細'!$Z$151:$Z$192,0))</f>
        <v>鼓阪</v>
      </c>
      <c r="G43" s="26">
        <f>LARGE('詳細'!$Z$151:$Z$192,'ランキング計算'!E43)</f>
        <v>95.36</v>
      </c>
      <c r="I43" s="2">
        <v>35</v>
      </c>
      <c r="J43" s="25" t="str">
        <f>INDEX('詳細'!$C$199:$C$240,MATCH('ランキング計算'!K43,'詳細'!$N$199:$N$240,0))</f>
        <v>大安寺</v>
      </c>
      <c r="K43" s="290">
        <f>LARGE('詳細'!$N$199:$N$240,'ランキング計算'!I43)</f>
        <v>1.9405466328543253</v>
      </c>
      <c r="L43" s="10"/>
      <c r="M43" s="2">
        <v>35</v>
      </c>
      <c r="N43" s="25" t="str">
        <f>INDEX('詳細'!$C$341:$C$382,MATCH('ランキング計算'!O43,'詳細'!$N$341:$N$382,0))</f>
        <v>済美</v>
      </c>
      <c r="O43" s="289">
        <f>LARGE('詳細'!$N$341:$N$382,'ランキング計算'!M43)</f>
        <v>28.714997423123172</v>
      </c>
      <c r="P43" s="12"/>
      <c r="Q43" s="2">
        <v>35</v>
      </c>
      <c r="R43" s="25" t="str">
        <f>INDEX('詳細'!$C$294:$C$335,MATCH('ランキング計算'!S43,'詳細'!$Z$294:$Z$335,0))</f>
        <v>椿井</v>
      </c>
      <c r="S43" s="289">
        <f>LARGE('詳細'!$Z$294:$Z$335,'ランキング計算'!Q43)</f>
        <v>98.5623003194888</v>
      </c>
      <c r="T43" s="11"/>
      <c r="U43" s="2">
        <v>35</v>
      </c>
      <c r="V43" s="25" t="str">
        <f>INDEX('詳細'!$C$483:$C$524,MATCH('ランキング計算'!W43,'詳細'!$N$483:$N$524,0))</f>
        <v>月ヶ瀬</v>
      </c>
      <c r="W43" s="289">
        <f>LARGE('詳細'!$N$483:$N$524,'ランキング計算'!U43)</f>
        <v>8.148148148148149</v>
      </c>
      <c r="X43" s="10"/>
      <c r="Y43" s="2">
        <v>35</v>
      </c>
      <c r="Z43" s="25" t="str">
        <f>INDEX('詳細'!$C$436:$C$477,MATCH('ランキング計算'!AA43,'詳細'!$Z$436:$Z$477,0))</f>
        <v>富雄北</v>
      </c>
      <c r="AA43" s="289">
        <f>LARGE('詳細'!$Z$436:$Z$477,'ランキング計算'!Y43)</f>
        <v>87.42058449809403</v>
      </c>
    </row>
    <row r="44" spans="1:27" ht="15.75" customHeight="1">
      <c r="A44" s="5">
        <v>36</v>
      </c>
      <c r="B44" s="25" t="str">
        <f>INDEX('詳細'!$C$151:$C$192,MATCH('ランキング計算'!C44,'詳細'!$N$151:$N$192,0))</f>
        <v>鼓阪北</v>
      </c>
      <c r="C44" s="236">
        <f>LARGE('詳細'!$N$151:$N$192,A44)</f>
        <v>83.30655240135691</v>
      </c>
      <c r="D44" s="9"/>
      <c r="E44" s="2">
        <v>36</v>
      </c>
      <c r="F44" s="25" t="str">
        <f>INDEX('詳細'!$C$151:$C$192,MATCH('ランキング計算'!G44,'詳細'!$Z$151:$Z$192,0))</f>
        <v>東市</v>
      </c>
      <c r="G44" s="26">
        <f>LARGE('詳細'!$Z$151:$Z$192,'ランキング計算'!E44)</f>
        <v>94.43181818181819</v>
      </c>
      <c r="I44" s="2">
        <v>36</v>
      </c>
      <c r="J44" s="25" t="str">
        <f>INDEX('詳細'!$C$199:$C$240,MATCH('ランキング計算'!K44,'詳細'!$N$199:$N$240,0))</f>
        <v>済美南</v>
      </c>
      <c r="K44" s="290">
        <f>LARGE('詳細'!$N$199:$N$240,'ランキング計算'!I44)</f>
        <v>1.9323539460198156</v>
      </c>
      <c r="L44" s="10"/>
      <c r="M44" s="2">
        <v>36</v>
      </c>
      <c r="N44" s="25" t="str">
        <f>INDEX('詳細'!$C$341:$C$382,MATCH('ランキング計算'!O44,'詳細'!$N$341:$N$382,0))</f>
        <v>三碓</v>
      </c>
      <c r="O44" s="289">
        <f>LARGE('詳細'!$N$341:$N$382,'ランキング計算'!M44)</f>
        <v>27.67844572715754</v>
      </c>
      <c r="P44" s="12"/>
      <c r="Q44" s="2">
        <v>36</v>
      </c>
      <c r="R44" s="25" t="str">
        <f>INDEX('詳細'!$C$294:$C$335,MATCH('ランキング計算'!S44,'詳細'!$Z$294:$Z$335,0))</f>
        <v>柳生</v>
      </c>
      <c r="S44" s="289">
        <f>LARGE('詳細'!$Z$294:$Z$335,'ランキング計算'!Q44)</f>
        <v>98.27213822894167</v>
      </c>
      <c r="T44" s="11"/>
      <c r="U44" s="2">
        <v>36</v>
      </c>
      <c r="V44" s="25" t="str">
        <f>INDEX('詳細'!$C$483:$C$524,MATCH('ランキング計算'!W44,'詳細'!$N$483:$N$524,0))</f>
        <v>東市</v>
      </c>
      <c r="W44" s="289">
        <f>LARGE('詳細'!$N$483:$N$524,'ランキング計算'!U44)</f>
        <v>7.959429259068249</v>
      </c>
      <c r="X44" s="10"/>
      <c r="Y44" s="2">
        <v>36</v>
      </c>
      <c r="Z44" s="25" t="str">
        <f>INDEX('詳細'!$C$436:$C$477,MATCH('ランキング計算'!AA44,'詳細'!$Z$436:$Z$477,0))</f>
        <v>大宮</v>
      </c>
      <c r="AA44" s="289">
        <f>LARGE('詳細'!$Z$436:$Z$477,'ランキング計算'!Y44)</f>
        <v>87.0071105365223</v>
      </c>
    </row>
    <row r="45" spans="1:27" ht="15.75" customHeight="1">
      <c r="A45" s="5">
        <v>37</v>
      </c>
      <c r="B45" s="25" t="str">
        <f>INDEX('詳細'!$C$151:$C$192,MATCH('ランキング計算'!C45,'詳細'!$N$151:$N$192,0))</f>
        <v>東市</v>
      </c>
      <c r="C45" s="236">
        <f>LARGE('詳細'!$N$151:$N$192,A45)</f>
        <v>81.49341552255534</v>
      </c>
      <c r="D45" s="9"/>
      <c r="E45" s="2">
        <v>37</v>
      </c>
      <c r="F45" s="25" t="str">
        <f>INDEX('詳細'!$C$151:$C$192,MATCH('ランキング計算'!G45,'詳細'!$Z$151:$Z$192,0))</f>
        <v>都</v>
      </c>
      <c r="G45" s="26">
        <f>LARGE('詳細'!$Z$151:$Z$192,'ランキング計算'!E45)</f>
        <v>93.52075963507727</v>
      </c>
      <c r="I45" s="2">
        <v>37</v>
      </c>
      <c r="J45" s="25" t="str">
        <f>INDEX('詳細'!$C$199:$C$240,MATCH('ランキング計算'!K45,'詳細'!$N$199:$N$240,0))</f>
        <v>佐保川</v>
      </c>
      <c r="K45" s="290">
        <f>LARGE('詳細'!$N$199:$N$240,'ランキング計算'!I45)</f>
        <v>1.9192114418245072</v>
      </c>
      <c r="L45" s="10"/>
      <c r="M45" s="2">
        <v>37</v>
      </c>
      <c r="N45" s="25" t="str">
        <f>INDEX('詳細'!$C$341:$C$382,MATCH('ランキング計算'!O45,'詳細'!$N$341:$N$382,0))</f>
        <v>大宮</v>
      </c>
      <c r="O45" s="289">
        <f>LARGE('詳細'!$N$341:$N$382,'ランキング計算'!M45)</f>
        <v>27.26263598016725</v>
      </c>
      <c r="P45" s="12"/>
      <c r="Q45" s="2">
        <v>37</v>
      </c>
      <c r="R45" s="25" t="str">
        <f>INDEX('詳細'!$C$294:$C$335,MATCH('ランキング計算'!S45,'詳細'!$Z$294:$Z$335,0))</f>
        <v>鳥見</v>
      </c>
      <c r="S45" s="289">
        <f>LARGE('詳細'!$Z$294:$Z$335,'ランキング計算'!Q45)</f>
        <v>98.26974267968056</v>
      </c>
      <c r="T45" s="11"/>
      <c r="U45" s="2">
        <v>37</v>
      </c>
      <c r="V45" s="25" t="str">
        <f>INDEX('詳細'!$C$483:$C$524,MATCH('ランキング計算'!W45,'詳細'!$N$483:$N$524,0))</f>
        <v>鼓阪</v>
      </c>
      <c r="W45" s="289">
        <f>LARGE('詳細'!$N$483:$N$524,'ランキング計算'!U45)</f>
        <v>7.718120805369128</v>
      </c>
      <c r="X45" s="10"/>
      <c r="Y45" s="2">
        <v>37</v>
      </c>
      <c r="Z45" s="25" t="str">
        <f>INDEX('詳細'!$C$436:$C$477,MATCH('ランキング計算'!AA45,'詳細'!$Z$436:$Z$477,0))</f>
        <v>鼓阪</v>
      </c>
      <c r="AA45" s="289">
        <f>LARGE('詳細'!$Z$436:$Z$477,'ランキング計算'!Y45)</f>
        <v>86.55913978494624</v>
      </c>
    </row>
    <row r="46" spans="1:27" ht="15.75" customHeight="1">
      <c r="A46" s="5">
        <v>38</v>
      </c>
      <c r="B46" s="25" t="str">
        <f>INDEX('詳細'!$C$151:$C$192,MATCH('ランキング計算'!C46,'詳細'!$N$151:$N$192,0))</f>
        <v>帯解</v>
      </c>
      <c r="C46" s="236">
        <f>LARGE('詳細'!$N$151:$N$192,A46)</f>
        <v>79.981718464351</v>
      </c>
      <c r="D46" s="9"/>
      <c r="E46" s="2">
        <v>38</v>
      </c>
      <c r="F46" s="25" t="str">
        <f>INDEX('詳細'!$C$151:$C$192,MATCH('ランキング計算'!G46,'詳細'!$Z$151:$Z$192,0))</f>
        <v>帯解</v>
      </c>
      <c r="G46" s="26">
        <f>LARGE('詳細'!$Z$151:$Z$192,'ランキング計算'!E46)</f>
        <v>93.08510638297872</v>
      </c>
      <c r="I46" s="2">
        <v>38</v>
      </c>
      <c r="J46" s="25" t="str">
        <f>INDEX('詳細'!$C$199:$C$240,MATCH('ランキング計算'!K46,'詳細'!$N$199:$N$240,0))</f>
        <v>東市</v>
      </c>
      <c r="K46" s="290">
        <f>LARGE('詳細'!$N$199:$N$240,'ランキング計算'!I46)</f>
        <v>1.8984986945169713</v>
      </c>
      <c r="L46" s="10"/>
      <c r="M46" s="2">
        <v>38</v>
      </c>
      <c r="N46" s="25" t="str">
        <f>INDEX('詳細'!$C$341:$C$382,MATCH('ランキング計算'!O46,'詳細'!$N$341:$N$382,0))</f>
        <v>富雄北</v>
      </c>
      <c r="O46" s="289">
        <f>LARGE('詳細'!$N$341:$N$382,'ランキング計算'!M46)</f>
        <v>26.376182353853313</v>
      </c>
      <c r="P46" s="12"/>
      <c r="Q46" s="2">
        <v>38</v>
      </c>
      <c r="R46" s="25" t="str">
        <f>INDEX('詳細'!$C$294:$C$335,MATCH('ランキング計算'!S46,'詳細'!$Z$294:$Z$335,0))</f>
        <v>興東</v>
      </c>
      <c r="S46" s="289">
        <f>LARGE('詳細'!$Z$294:$Z$335,'ランキング計算'!Q46)</f>
        <v>98.23356231599607</v>
      </c>
      <c r="T46" s="11"/>
      <c r="U46" s="2">
        <v>38</v>
      </c>
      <c r="V46" s="25" t="str">
        <f>INDEX('詳細'!$C$483:$C$524,MATCH('ランキング計算'!W46,'詳細'!$N$483:$N$524,0))</f>
        <v>帯解</v>
      </c>
      <c r="W46" s="289">
        <f>LARGE('詳細'!$N$483:$N$524,'ランキング計算'!U46)</f>
        <v>7.628571428571429</v>
      </c>
      <c r="X46" s="10"/>
      <c r="Y46" s="2">
        <v>38</v>
      </c>
      <c r="Z46" s="25" t="str">
        <f>INDEX('詳細'!$C$436:$C$477,MATCH('ランキング計算'!AA46,'詳細'!$Z$436:$Z$477,0))</f>
        <v>田原</v>
      </c>
      <c r="AA46" s="289">
        <f>LARGE('詳細'!$Z$436:$Z$477,'ランキング計算'!Y46)</f>
        <v>86.27450980392157</v>
      </c>
    </row>
    <row r="47" spans="1:27" ht="15.75" customHeight="1">
      <c r="A47" s="5">
        <v>39</v>
      </c>
      <c r="B47" s="25" t="str">
        <f>INDEX('詳細'!$C$151:$C$192,MATCH('ランキング計算'!C47,'詳細'!$N$151:$N$192,0))</f>
        <v>田原</v>
      </c>
      <c r="C47" s="236">
        <f>LARGE('詳細'!$N$151:$N$192,A47)</f>
        <v>78.5154208050183</v>
      </c>
      <c r="D47" s="9"/>
      <c r="E47" s="2">
        <v>39</v>
      </c>
      <c r="F47" s="25" t="str">
        <f>INDEX('詳細'!$C$151:$C$192,MATCH('ランキング計算'!G47,'詳細'!$Z$151:$Z$192,0))</f>
        <v>田原</v>
      </c>
      <c r="G47" s="26">
        <f>LARGE('詳細'!$Z$151:$Z$192,'ランキング計算'!E47)</f>
        <v>92.14723926380368</v>
      </c>
      <c r="I47" s="2">
        <v>39</v>
      </c>
      <c r="J47" s="25" t="str">
        <f>INDEX('詳細'!$C$199:$C$240,MATCH('ランキング計算'!K47,'詳細'!$N$199:$N$240,0))</f>
        <v>椿井</v>
      </c>
      <c r="K47" s="290">
        <f>LARGE('詳細'!$N$199:$N$240,'ランキング計算'!I47)</f>
        <v>1.8522804628999319</v>
      </c>
      <c r="L47" s="10"/>
      <c r="M47" s="2">
        <v>39</v>
      </c>
      <c r="N47" s="25" t="str">
        <f>INDEX('詳細'!$C$341:$C$382,MATCH('ランキング計算'!O47,'詳細'!$N$341:$N$382,0))</f>
        <v>左京</v>
      </c>
      <c r="O47" s="289">
        <f>LARGE('詳細'!$N$341:$N$382,'ランキング計算'!M47)</f>
        <v>26.128978503582733</v>
      </c>
      <c r="P47" s="12"/>
      <c r="Q47" s="2">
        <v>39</v>
      </c>
      <c r="R47" s="25" t="str">
        <f>INDEX('詳細'!$C$294:$C$335,MATCH('ランキング計算'!S47,'詳細'!$Z$294:$Z$335,0))</f>
        <v>鼓阪</v>
      </c>
      <c r="S47" s="289">
        <f>LARGE('詳細'!$Z$294:$Z$335,'ランキング計算'!Q47)</f>
        <v>97.68211920529801</v>
      </c>
      <c r="T47" s="11"/>
      <c r="U47" s="2">
        <v>39</v>
      </c>
      <c r="V47" s="25" t="str">
        <f>INDEX('詳細'!$C$483:$C$524,MATCH('ランキング計算'!W47,'詳細'!$N$483:$N$524,0))</f>
        <v>田原</v>
      </c>
      <c r="W47" s="289">
        <f>LARGE('詳細'!$N$483:$N$524,'ランキング計算'!U47)</f>
        <v>5.858854860186418</v>
      </c>
      <c r="X47" s="10"/>
      <c r="Y47" s="2">
        <v>39</v>
      </c>
      <c r="Z47" s="25" t="str">
        <f>INDEX('詳細'!$C$436:$C$477,MATCH('ランキング計算'!AA47,'詳細'!$Z$436:$Z$477,0))</f>
        <v>都</v>
      </c>
      <c r="AA47" s="289">
        <f>LARGE('詳細'!$Z$436:$Z$477,'ランキング計算'!Y47)</f>
        <v>84.74226804123711</v>
      </c>
    </row>
    <row r="48" spans="1:27" ht="15.75" customHeight="1">
      <c r="A48" s="5">
        <v>40</v>
      </c>
      <c r="B48" s="25" t="str">
        <f>INDEX('詳細'!$C$151:$C$192,MATCH('ランキング計算'!C48,'詳細'!$N$151:$N$192,0))</f>
        <v>月ヶ瀬</v>
      </c>
      <c r="C48" s="236">
        <f>LARGE('詳細'!$N$151:$N$192,A48)</f>
        <v>76.99619771863118</v>
      </c>
      <c r="D48" s="9"/>
      <c r="E48" s="2">
        <v>40</v>
      </c>
      <c r="F48" s="25" t="str">
        <f>INDEX('詳細'!$C$151:$C$192,MATCH('ランキング計算'!G48,'詳細'!$Z$151:$Z$192,0))</f>
        <v>興東</v>
      </c>
      <c r="G48" s="26">
        <f>LARGE('詳細'!$Z$151:$Z$192,'ランキング計算'!E48)</f>
        <v>91.353001017294</v>
      </c>
      <c r="I48" s="2">
        <v>40</v>
      </c>
      <c r="J48" s="25" t="str">
        <f>INDEX('詳細'!$C$199:$C$240,MATCH('ランキング計算'!K48,'詳細'!$N$199:$N$240,0))</f>
        <v>大宮</v>
      </c>
      <c r="K48" s="290">
        <f>LARGE('詳細'!$N$199:$N$240,'ランキング計算'!I48)</f>
        <v>1.827315753887762</v>
      </c>
      <c r="L48" s="10"/>
      <c r="M48" s="2">
        <v>40</v>
      </c>
      <c r="N48" s="25" t="str">
        <f>INDEX('詳細'!$C$341:$C$382,MATCH('ランキング計算'!O48,'詳細'!$N$341:$N$382,0))</f>
        <v>伏見</v>
      </c>
      <c r="O48" s="289">
        <f>LARGE('詳細'!$N$341:$N$382,'ランキング計算'!M48)</f>
        <v>25.542436792977686</v>
      </c>
      <c r="P48" s="12"/>
      <c r="Q48" s="2">
        <v>40</v>
      </c>
      <c r="R48" s="25" t="str">
        <f>INDEX('詳細'!$C$294:$C$335,MATCH('ランキング計算'!S48,'詳細'!$Z$294:$Z$335,0))</f>
        <v>月ヶ瀬</v>
      </c>
      <c r="S48" s="289">
        <f>LARGE('詳細'!$Z$294:$Z$335,'ランキング計算'!Q48)</f>
        <v>97.61904761904762</v>
      </c>
      <c r="T48" s="11"/>
      <c r="U48" s="2">
        <v>40</v>
      </c>
      <c r="V48" s="25" t="str">
        <f>INDEX('詳細'!$C$483:$C$524,MATCH('ランキング計算'!W48,'詳細'!$N$483:$N$524,0))</f>
        <v>柳生</v>
      </c>
      <c r="W48" s="289">
        <f>LARGE('詳細'!$N$483:$N$524,'ランキング計算'!U48)</f>
        <v>5.823068309070549</v>
      </c>
      <c r="X48" s="10"/>
      <c r="Y48" s="2">
        <v>40</v>
      </c>
      <c r="Z48" s="25" t="str">
        <f>INDEX('詳細'!$C$436:$C$477,MATCH('ランキング計算'!AA48,'詳細'!$Z$436:$Z$477,0))</f>
        <v>月ヶ瀬</v>
      </c>
      <c r="AA48" s="289">
        <f>LARGE('詳細'!$Z$436:$Z$477,'ランキング計算'!Y48)</f>
        <v>81.14754098360656</v>
      </c>
    </row>
    <row r="49" spans="1:27" ht="15.75" customHeight="1">
      <c r="A49" s="5">
        <v>41</v>
      </c>
      <c r="B49" s="25" t="str">
        <f>INDEX('詳細'!$C$151:$C$192,MATCH('ランキング計算'!C49,'詳細'!$N$151:$N$192,0))</f>
        <v>興東</v>
      </c>
      <c r="C49" s="236">
        <f>LARGE('詳細'!$N$151:$N$192,A49)</f>
        <v>75.05223568742164</v>
      </c>
      <c r="D49" s="9"/>
      <c r="E49" s="2">
        <v>41</v>
      </c>
      <c r="F49" s="25" t="str">
        <f>INDEX('詳細'!$C$151:$C$192,MATCH('ランキング計算'!G49,'詳細'!$Z$151:$Z$192,0))</f>
        <v>月ヶ瀬</v>
      </c>
      <c r="G49" s="26">
        <f>LARGE('詳細'!$Z$151:$Z$192,'ランキング計算'!E49)</f>
        <v>90.80717488789237</v>
      </c>
      <c r="I49" s="2">
        <v>41</v>
      </c>
      <c r="J49" s="25" t="str">
        <f>INDEX('詳細'!$C$199:$C$240,MATCH('ランキング計算'!K49,'詳細'!$N$199:$N$240,0))</f>
        <v>辰市</v>
      </c>
      <c r="K49" s="290">
        <f>LARGE('詳細'!$N$199:$N$240,'ランキング計算'!I49)</f>
        <v>1.825750469043152</v>
      </c>
      <c r="L49" s="10"/>
      <c r="M49" s="2">
        <v>41</v>
      </c>
      <c r="N49" s="25" t="str">
        <f>INDEX('詳細'!$C$341:$C$382,MATCH('ランキング計算'!O49,'詳細'!$N$341:$N$382,0))</f>
        <v>佐保川</v>
      </c>
      <c r="O49" s="289">
        <f>LARGE('詳細'!$N$341:$N$382,'ランキング計算'!M49)</f>
        <v>24.89425981873112</v>
      </c>
      <c r="P49" s="12"/>
      <c r="Q49" s="2">
        <v>41</v>
      </c>
      <c r="R49" s="25" t="str">
        <f>INDEX('詳細'!$C$294:$C$335,MATCH('ランキング計算'!S49,'詳細'!$Z$294:$Z$335,0))</f>
        <v>東市</v>
      </c>
      <c r="S49" s="289">
        <f>LARGE('詳細'!$Z$294:$Z$335,'ランキング計算'!Q49)</f>
        <v>97.23154362416108</v>
      </c>
      <c r="T49" s="11"/>
      <c r="U49" s="2">
        <v>41</v>
      </c>
      <c r="V49" s="25" t="str">
        <f>INDEX('詳細'!$C$483:$C$524,MATCH('ランキング計算'!W49,'詳細'!$N$483:$N$524,0))</f>
        <v>鼓阪北</v>
      </c>
      <c r="W49" s="289">
        <f>LARGE('詳細'!$N$483:$N$524,'ランキング計算'!U49)</f>
        <v>5.422203171881698</v>
      </c>
      <c r="X49" s="10"/>
      <c r="Y49" s="2">
        <v>41</v>
      </c>
      <c r="Z49" s="25" t="str">
        <f>INDEX('詳細'!$C$436:$C$477,MATCH('ランキング計算'!AA49,'詳細'!$Z$436:$Z$477,0))</f>
        <v>興東</v>
      </c>
      <c r="AA49" s="289">
        <f>LARGE('詳細'!$Z$436:$Z$477,'ランキング計算'!Y49)</f>
        <v>76.13636363636364</v>
      </c>
    </row>
    <row r="50" spans="1:27" ht="15.75" customHeight="1">
      <c r="A50" s="5">
        <v>42</v>
      </c>
      <c r="B50" s="25" t="str">
        <f>INDEX('詳細'!$C$151:$C$192,MATCH('ランキング計算'!C50,'詳細'!$N$151:$N$192,0))</f>
        <v>柳生</v>
      </c>
      <c r="C50" s="236">
        <f>LARGE('詳細'!$N$151:$N$192,A50)</f>
        <v>72.89795918367346</v>
      </c>
      <c r="D50" s="9"/>
      <c r="E50" s="2">
        <v>42</v>
      </c>
      <c r="F50" s="25" t="str">
        <f>INDEX('詳細'!$C$151:$C$192,MATCH('ランキング計算'!G50,'詳細'!$Z$151:$Z$192,0))</f>
        <v>柳生</v>
      </c>
      <c r="G50" s="26">
        <f>LARGE('詳細'!$Z$151:$Z$192,'ランキング計算'!E50)</f>
        <v>90.47619047619048</v>
      </c>
      <c r="I50" s="2">
        <v>42</v>
      </c>
      <c r="J50" s="25" t="str">
        <f>INDEX('詳細'!$C$199:$C$240,MATCH('ランキング計算'!K50,'詳細'!$N$199:$N$240,0))</f>
        <v>鼓阪</v>
      </c>
      <c r="K50" s="290">
        <f>LARGE('詳細'!$N$199:$N$240,'ランキング計算'!I50)</f>
        <v>1.8210388476647752</v>
      </c>
      <c r="L50" s="10"/>
      <c r="M50" s="2">
        <v>42</v>
      </c>
      <c r="N50" s="25" t="str">
        <f>INDEX('詳細'!$C$341:$C$382,MATCH('ランキング計算'!O50,'詳細'!$N$341:$N$382,0))</f>
        <v>青和</v>
      </c>
      <c r="O50" s="289">
        <f>LARGE('詳細'!$N$341:$N$382,'ランキング計算'!M50)</f>
        <v>24.47418738049713</v>
      </c>
      <c r="P50" s="12"/>
      <c r="Q50" s="2">
        <v>42</v>
      </c>
      <c r="R50" s="25" t="str">
        <f>INDEX('詳細'!$C$294:$C$335,MATCH('ランキング計算'!S50,'詳細'!$Z$294:$Z$335,0))</f>
        <v>佐保</v>
      </c>
      <c r="S50" s="289">
        <f>LARGE('詳細'!$Z$294:$Z$335,'ランキング計算'!Q50)</f>
        <v>96.9722455845248</v>
      </c>
      <c r="T50" s="11"/>
      <c r="U50" s="2">
        <v>42</v>
      </c>
      <c r="V50" s="25" t="str">
        <f>INDEX('詳細'!$C$483:$C$524,MATCH('ランキング計算'!W50,'詳細'!$N$483:$N$524,0))</f>
        <v>興東</v>
      </c>
      <c r="W50" s="289">
        <f>LARGE('詳細'!$N$483:$N$524,'ランキング計算'!U50)</f>
        <v>3.7305122494432075</v>
      </c>
      <c r="X50" s="10"/>
      <c r="Y50" s="2">
        <v>42</v>
      </c>
      <c r="Z50" s="25" t="str">
        <f>INDEX('詳細'!$C$436:$C$477,MATCH('ランキング計算'!AA50,'詳細'!$Z$436:$Z$477,0))</f>
        <v>柳生</v>
      </c>
      <c r="AA50" s="289">
        <f>LARGE('詳細'!$Z$436:$Z$477,'ランキング計算'!Y50)</f>
        <v>67.53246753246754</v>
      </c>
    </row>
    <row r="51" spans="1:27" ht="15.75" customHeight="1">
      <c r="A51" s="17"/>
      <c r="B51" s="17"/>
      <c r="C51" s="4"/>
      <c r="D51" s="4"/>
      <c r="G51" s="7"/>
      <c r="K51" s="8"/>
      <c r="L51" s="10"/>
      <c r="M51" s="10"/>
      <c r="N51" s="10"/>
      <c r="O51" s="10"/>
      <c r="P51" s="10"/>
      <c r="Q51" s="10"/>
      <c r="R51" s="10"/>
      <c r="S51" s="10"/>
      <c r="T51" s="10"/>
      <c r="U51" s="13"/>
      <c r="W51" s="14"/>
      <c r="Y51" s="13"/>
      <c r="Z51" s="13"/>
      <c r="AA51" s="15"/>
    </row>
    <row r="52" spans="1:20" ht="13.5">
      <c r="A52" s="1"/>
      <c r="B52" s="1"/>
      <c r="C52" s="4"/>
      <c r="D52" s="4"/>
      <c r="L52" s="10"/>
      <c r="M52" s="10"/>
      <c r="N52" s="10"/>
      <c r="O52" s="10"/>
      <c r="P52" s="10"/>
      <c r="Q52" s="10"/>
      <c r="R52" s="10"/>
      <c r="S52" s="10"/>
      <c r="T52" s="10"/>
    </row>
    <row r="53" spans="1:27" ht="13.5">
      <c r="A53" s="1"/>
      <c r="B53" s="1"/>
      <c r="C53" s="4"/>
      <c r="D53" s="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3.5">
      <c r="A54" s="1"/>
      <c r="B54" s="1"/>
      <c r="C54" s="4"/>
      <c r="D54" s="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3.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3.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1:27" ht="13.5">
      <c r="U57" s="10"/>
      <c r="V57" s="10"/>
      <c r="W57" s="10"/>
      <c r="X57" s="10"/>
      <c r="Y57" s="10"/>
      <c r="Z57" s="10"/>
      <c r="AA57" s="10"/>
    </row>
    <row r="58" spans="21:27" ht="13.5">
      <c r="U58" s="10"/>
      <c r="V58" s="10"/>
      <c r="W58" s="10"/>
      <c r="X58" s="10"/>
      <c r="Y58" s="10"/>
      <c r="Z58" s="10"/>
      <c r="AA58" s="10"/>
    </row>
    <row r="59" spans="21:27" ht="13.5">
      <c r="U59" s="10"/>
      <c r="V59" s="10"/>
      <c r="W59" s="10"/>
      <c r="X59" s="10"/>
      <c r="Y59" s="10"/>
      <c r="Z59" s="10"/>
      <c r="AA59" s="10"/>
    </row>
    <row r="60" spans="21:27" ht="13.5">
      <c r="U60" s="10"/>
      <c r="V60" s="10"/>
      <c r="W60" s="10"/>
      <c r="X60" s="10"/>
      <c r="Y60" s="10"/>
      <c r="Z60" s="10"/>
      <c r="AA60" s="10"/>
    </row>
    <row r="61" spans="21:27" ht="13.5">
      <c r="U61" s="10"/>
      <c r="V61" s="10"/>
      <c r="W61" s="10"/>
      <c r="X61" s="10"/>
      <c r="Y61" s="10"/>
      <c r="Z61" s="10"/>
      <c r="AA61" s="10"/>
    </row>
    <row r="62" spans="21:27" ht="13.5">
      <c r="U62" s="10"/>
      <c r="V62" s="10"/>
      <c r="W62" s="10"/>
      <c r="X62" s="10"/>
      <c r="Y62" s="10"/>
      <c r="Z62" s="10"/>
      <c r="AA62" s="10"/>
    </row>
    <row r="63" spans="21:27" ht="13.5">
      <c r="U63" s="10"/>
      <c r="V63" s="10"/>
      <c r="W63" s="10"/>
      <c r="X63" s="10"/>
      <c r="Y63" s="10"/>
      <c r="Z63" s="10"/>
      <c r="AA63" s="10"/>
    </row>
    <row r="64" spans="21:27" ht="13.5">
      <c r="U64" s="10"/>
      <c r="V64" s="10"/>
      <c r="W64" s="10"/>
      <c r="X64" s="10"/>
      <c r="Y64" s="10"/>
      <c r="Z64" s="10"/>
      <c r="AA64" s="10"/>
    </row>
    <row r="65" spans="21:27" ht="13.5">
      <c r="U65" s="10"/>
      <c r="V65" s="10"/>
      <c r="W65" s="10"/>
      <c r="X65" s="10"/>
      <c r="Y65" s="10"/>
      <c r="Z65" s="10"/>
      <c r="AA65" s="10"/>
    </row>
    <row r="66" spans="21:27" ht="13.5">
      <c r="U66" s="10"/>
      <c r="V66" s="10"/>
      <c r="W66" s="10"/>
      <c r="X66" s="10"/>
      <c r="Y66" s="10"/>
      <c r="Z66" s="10"/>
      <c r="AA66" s="10"/>
    </row>
    <row r="67" spans="21:27" ht="13.5">
      <c r="U67" s="10"/>
      <c r="V67" s="10"/>
      <c r="W67" s="10"/>
      <c r="X67" s="10"/>
      <c r="Y67" s="10"/>
      <c r="Z67" s="10"/>
      <c r="AA67" s="10"/>
    </row>
    <row r="68" spans="21:27" ht="13.5">
      <c r="U68" s="10"/>
      <c r="V68" s="10"/>
      <c r="W68" s="10"/>
      <c r="X68" s="10"/>
      <c r="Y68" s="10"/>
      <c r="Z68" s="10"/>
      <c r="AA68" s="10"/>
    </row>
    <row r="69" spans="21:27" ht="13.5">
      <c r="U69" s="10"/>
      <c r="V69" s="10"/>
      <c r="W69" s="10"/>
      <c r="X69" s="10"/>
      <c r="Y69" s="10"/>
      <c r="Z69" s="10"/>
      <c r="AA69" s="10"/>
    </row>
  </sheetData>
  <sheetProtection/>
  <mergeCells count="21">
    <mergeCell ref="A7:A8"/>
    <mergeCell ref="E7:E8"/>
    <mergeCell ref="F7:F8"/>
    <mergeCell ref="J7:J8"/>
    <mergeCell ref="K7:K8"/>
    <mergeCell ref="W7:W8"/>
    <mergeCell ref="U7:U8"/>
    <mergeCell ref="S7:S8"/>
    <mergeCell ref="AA7:AA8"/>
    <mergeCell ref="N7:N8"/>
    <mergeCell ref="O7:O8"/>
    <mergeCell ref="Q7:Q8"/>
    <mergeCell ref="R7:R8"/>
    <mergeCell ref="B7:B8"/>
    <mergeCell ref="Z7:Z8"/>
    <mergeCell ref="Y7:Y8"/>
    <mergeCell ref="M7:M8"/>
    <mergeCell ref="V7:V8"/>
    <mergeCell ref="C7:C8"/>
    <mergeCell ref="G7:G8"/>
    <mergeCell ref="I7:I8"/>
  </mergeCells>
  <printOptions horizontalCentered="1" vertic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0"/>
  <sheetViews>
    <sheetView tabSelected="1" view="pageBreakPreview" zoomScale="46" zoomScaleNormal="70" zoomScaleSheetLayoutView="46" zoomScalePageLayoutView="0" workbookViewId="0" topLeftCell="A514">
      <selection activeCell="B528" sqref="B528"/>
    </sheetView>
  </sheetViews>
  <sheetFormatPr defaultColWidth="9.00390625" defaultRowHeight="13.5"/>
  <cols>
    <col min="2" max="2" width="5.125" style="0" bestFit="1" customWidth="1"/>
    <col min="3" max="3" width="13.75390625" style="0" bestFit="1" customWidth="1"/>
    <col min="4" max="9" width="11.00390625" style="0" bestFit="1" customWidth="1"/>
    <col min="10" max="10" width="11.50390625" style="0" customWidth="1"/>
    <col min="11" max="14" width="11.00390625" style="0" bestFit="1" customWidth="1"/>
    <col min="16" max="16" width="12.25390625" style="0" bestFit="1" customWidth="1"/>
    <col min="17" max="17" width="10.875" style="0" bestFit="1" customWidth="1"/>
    <col min="18" max="18" width="11.25390625" style="0" bestFit="1" customWidth="1"/>
    <col min="19" max="21" width="8.50390625" style="0" bestFit="1" customWidth="1"/>
    <col min="23" max="26" width="8.50390625" style="0" bestFit="1" customWidth="1"/>
  </cols>
  <sheetData>
    <row r="1" spans="1:18" ht="17.25">
      <c r="A1" s="28"/>
      <c r="B1" s="28"/>
      <c r="C1" s="28"/>
      <c r="D1" s="30"/>
      <c r="E1" s="30"/>
      <c r="F1" s="30"/>
      <c r="G1" s="30"/>
      <c r="H1" s="30"/>
      <c r="I1" s="28"/>
      <c r="J1" s="28"/>
      <c r="K1" s="28"/>
      <c r="L1" s="28"/>
      <c r="M1" s="29"/>
      <c r="N1" s="28"/>
      <c r="O1" s="28"/>
      <c r="P1" s="28"/>
      <c r="Q1" s="28"/>
      <c r="R1" s="28"/>
    </row>
    <row r="2" spans="1:19" ht="18.75">
      <c r="A2" s="28"/>
      <c r="B2" s="315" t="s">
        <v>101</v>
      </c>
      <c r="C2" s="315"/>
      <c r="D2" s="315"/>
      <c r="E2" s="315"/>
      <c r="F2" s="315"/>
      <c r="G2" s="315"/>
      <c r="H2" s="150"/>
      <c r="I2" s="28"/>
      <c r="J2" s="28"/>
      <c r="K2" s="28"/>
      <c r="L2" s="28"/>
      <c r="M2" s="29"/>
      <c r="N2" s="28"/>
      <c r="O2" s="28"/>
      <c r="P2" s="28"/>
      <c r="Q2" s="28"/>
      <c r="R2" s="28"/>
      <c r="S2" s="28"/>
    </row>
    <row r="3" spans="1:19" ht="18" thickBot="1">
      <c r="A3" s="28"/>
      <c r="B3" s="28"/>
      <c r="C3" s="28"/>
      <c r="D3" s="30"/>
      <c r="E3" s="30"/>
      <c r="F3" s="30"/>
      <c r="G3" s="30"/>
      <c r="H3" s="30"/>
      <c r="I3" s="28"/>
      <c r="J3" s="28"/>
      <c r="K3" s="53"/>
      <c r="L3" s="34"/>
      <c r="M3" s="44"/>
      <c r="N3" s="34"/>
      <c r="O3" s="28"/>
      <c r="P3" s="28"/>
      <c r="Q3" s="28"/>
      <c r="R3" s="28"/>
      <c r="S3" s="28"/>
    </row>
    <row r="4" spans="1:19" ht="17.25" customHeight="1">
      <c r="A4" s="28"/>
      <c r="B4" s="316" t="s">
        <v>67</v>
      </c>
      <c r="C4" s="318" t="s">
        <v>0</v>
      </c>
      <c r="D4" s="320" t="s">
        <v>66</v>
      </c>
      <c r="E4" s="322" t="s">
        <v>65</v>
      </c>
      <c r="F4" s="322" t="s">
        <v>64</v>
      </c>
      <c r="G4" s="322" t="s">
        <v>63</v>
      </c>
      <c r="H4" s="322" t="s">
        <v>62</v>
      </c>
      <c r="I4" s="322" t="s">
        <v>61</v>
      </c>
      <c r="J4" s="322" t="s">
        <v>60</v>
      </c>
      <c r="K4" s="322" t="s">
        <v>59</v>
      </c>
      <c r="L4" s="322" t="s">
        <v>58</v>
      </c>
      <c r="M4" s="313" t="s">
        <v>57</v>
      </c>
      <c r="N4" s="324" t="s">
        <v>91</v>
      </c>
      <c r="O4" s="28"/>
      <c r="P4" s="326" t="s">
        <v>102</v>
      </c>
      <c r="Q4" s="326" t="s">
        <v>103</v>
      </c>
      <c r="R4" s="328" t="s">
        <v>104</v>
      </c>
      <c r="S4" s="28"/>
    </row>
    <row r="5" spans="1:19" ht="33" customHeight="1" thickBot="1">
      <c r="A5" s="103"/>
      <c r="B5" s="317"/>
      <c r="C5" s="319"/>
      <c r="D5" s="321"/>
      <c r="E5" s="323"/>
      <c r="F5" s="323"/>
      <c r="G5" s="323"/>
      <c r="H5" s="323"/>
      <c r="I5" s="323"/>
      <c r="J5" s="323"/>
      <c r="K5" s="323"/>
      <c r="L5" s="323"/>
      <c r="M5" s="314"/>
      <c r="N5" s="325"/>
      <c r="O5" s="103"/>
      <c r="P5" s="327"/>
      <c r="Q5" s="327"/>
      <c r="R5" s="329"/>
      <c r="S5" s="103"/>
    </row>
    <row r="6" spans="1:19" ht="18" thickTop="1">
      <c r="A6" s="28"/>
      <c r="B6" s="49">
        <v>1</v>
      </c>
      <c r="C6" s="50" t="s">
        <v>56</v>
      </c>
      <c r="D6" s="149">
        <v>2594</v>
      </c>
      <c r="E6" s="148">
        <v>2641</v>
      </c>
      <c r="F6" s="148">
        <v>2756</v>
      </c>
      <c r="G6" s="147">
        <v>2843</v>
      </c>
      <c r="H6" s="146">
        <v>2841</v>
      </c>
      <c r="I6" s="145">
        <v>2889</v>
      </c>
      <c r="J6" s="144">
        <v>2895</v>
      </c>
      <c r="K6" s="143">
        <v>2896</v>
      </c>
      <c r="L6" s="99">
        <v>2911</v>
      </c>
      <c r="M6" s="356">
        <v>2930</v>
      </c>
      <c r="N6" s="391">
        <v>2938</v>
      </c>
      <c r="O6" s="389"/>
      <c r="P6" s="395">
        <f>N6-D6</f>
        <v>344</v>
      </c>
      <c r="Q6" s="123">
        <f>N6-I6</f>
        <v>49</v>
      </c>
      <c r="R6" s="123">
        <f>N6-M6</f>
        <v>8</v>
      </c>
      <c r="S6" s="28"/>
    </row>
    <row r="7" spans="1:19" ht="17.25">
      <c r="A7" s="28"/>
      <c r="B7" s="49">
        <v>2</v>
      </c>
      <c r="C7" s="50" t="s">
        <v>55</v>
      </c>
      <c r="D7" s="130">
        <v>6162</v>
      </c>
      <c r="E7" s="85">
        <v>6133</v>
      </c>
      <c r="F7" s="85">
        <v>6072</v>
      </c>
      <c r="G7" s="85">
        <v>6092</v>
      </c>
      <c r="H7" s="86">
        <v>6121</v>
      </c>
      <c r="I7" s="127">
        <v>6133</v>
      </c>
      <c r="J7" s="125">
        <v>6146</v>
      </c>
      <c r="K7" s="129">
        <v>6168</v>
      </c>
      <c r="L7" s="83">
        <v>6203</v>
      </c>
      <c r="M7" s="356">
        <v>6223</v>
      </c>
      <c r="N7" s="392">
        <v>6219</v>
      </c>
      <c r="O7" s="389"/>
      <c r="P7" s="123">
        <f aca="true" t="shared" si="0" ref="P7:P48">N7-D7</f>
        <v>57</v>
      </c>
      <c r="Q7" s="123">
        <f aca="true" t="shared" si="1" ref="Q7:Q48">N7-I7</f>
        <v>86</v>
      </c>
      <c r="R7" s="123">
        <f aca="true" t="shared" si="2" ref="R7:R48">N7-M7</f>
        <v>-4</v>
      </c>
      <c r="S7" s="28"/>
    </row>
    <row r="8" spans="1:19" ht="17.25">
      <c r="A8" s="28"/>
      <c r="B8" s="49">
        <v>3</v>
      </c>
      <c r="C8" s="50" t="s">
        <v>54</v>
      </c>
      <c r="D8" s="130">
        <v>2436</v>
      </c>
      <c r="E8" s="85">
        <v>2450</v>
      </c>
      <c r="F8" s="85">
        <v>2429</v>
      </c>
      <c r="G8" s="85">
        <v>2437</v>
      </c>
      <c r="H8" s="86">
        <v>2408</v>
      </c>
      <c r="I8" s="127">
        <v>2330</v>
      </c>
      <c r="J8" s="125">
        <v>2329</v>
      </c>
      <c r="K8" s="129">
        <v>2302</v>
      </c>
      <c r="L8" s="83">
        <v>2303</v>
      </c>
      <c r="M8" s="356">
        <v>2285</v>
      </c>
      <c r="N8" s="392">
        <v>2291</v>
      </c>
      <c r="O8" s="389"/>
      <c r="P8" s="123">
        <f t="shared" si="0"/>
        <v>-145</v>
      </c>
      <c r="Q8" s="123">
        <f t="shared" si="1"/>
        <v>-39</v>
      </c>
      <c r="R8" s="123">
        <f t="shared" si="2"/>
        <v>6</v>
      </c>
      <c r="S8" s="28"/>
    </row>
    <row r="9" spans="1:19" ht="17.25">
      <c r="A9" s="28"/>
      <c r="B9" s="49">
        <v>4</v>
      </c>
      <c r="C9" s="50" t="s">
        <v>53</v>
      </c>
      <c r="D9" s="130">
        <v>5298</v>
      </c>
      <c r="E9" s="85">
        <v>5312</v>
      </c>
      <c r="F9" s="85">
        <v>5374</v>
      </c>
      <c r="G9" s="85">
        <v>5475</v>
      </c>
      <c r="H9" s="86">
        <v>5516</v>
      </c>
      <c r="I9" s="127">
        <v>5653</v>
      </c>
      <c r="J9" s="125">
        <v>5771</v>
      </c>
      <c r="K9" s="129">
        <v>5878</v>
      </c>
      <c r="L9" s="83">
        <v>5955</v>
      </c>
      <c r="M9" s="356">
        <v>5987</v>
      </c>
      <c r="N9" s="392">
        <v>5998</v>
      </c>
      <c r="O9" s="389"/>
      <c r="P9" s="123">
        <f t="shared" si="0"/>
        <v>700</v>
      </c>
      <c r="Q9" s="123">
        <f t="shared" si="1"/>
        <v>345</v>
      </c>
      <c r="R9" s="123">
        <f t="shared" si="2"/>
        <v>11</v>
      </c>
      <c r="S9" s="28"/>
    </row>
    <row r="10" spans="1:19" ht="17.25">
      <c r="A10" s="28"/>
      <c r="B10" s="49">
        <v>5</v>
      </c>
      <c r="C10" s="50" t="s">
        <v>52</v>
      </c>
      <c r="D10" s="130">
        <v>5079</v>
      </c>
      <c r="E10" s="85">
        <v>5083</v>
      </c>
      <c r="F10" s="85">
        <v>5161</v>
      </c>
      <c r="G10" s="85">
        <v>5200</v>
      </c>
      <c r="H10" s="86">
        <v>5269</v>
      </c>
      <c r="I10" s="127">
        <v>5342</v>
      </c>
      <c r="J10" s="125">
        <v>5333</v>
      </c>
      <c r="K10" s="129">
        <v>5355</v>
      </c>
      <c r="L10" s="83">
        <v>5313</v>
      </c>
      <c r="M10" s="356">
        <v>5329</v>
      </c>
      <c r="N10" s="392">
        <v>5388</v>
      </c>
      <c r="O10" s="389"/>
      <c r="P10" s="123">
        <f t="shared" si="0"/>
        <v>309</v>
      </c>
      <c r="Q10" s="123">
        <f t="shared" si="1"/>
        <v>46</v>
      </c>
      <c r="R10" s="123">
        <f t="shared" si="2"/>
        <v>59</v>
      </c>
      <c r="S10" s="28"/>
    </row>
    <row r="11" spans="1:19" ht="17.25">
      <c r="A11" s="28"/>
      <c r="B11" s="49">
        <v>6</v>
      </c>
      <c r="C11" s="50" t="s">
        <v>51</v>
      </c>
      <c r="D11" s="130">
        <v>6564</v>
      </c>
      <c r="E11" s="85">
        <v>6696</v>
      </c>
      <c r="F11" s="85">
        <v>6777</v>
      </c>
      <c r="G11" s="85">
        <v>6807</v>
      </c>
      <c r="H11" s="86">
        <v>6910</v>
      </c>
      <c r="I11" s="127">
        <v>7022</v>
      </c>
      <c r="J11" s="125">
        <v>7208</v>
      </c>
      <c r="K11" s="129">
        <v>7278</v>
      </c>
      <c r="L11" s="83">
        <v>7381</v>
      </c>
      <c r="M11" s="356">
        <v>7329</v>
      </c>
      <c r="N11" s="392">
        <v>7395</v>
      </c>
      <c r="O11" s="389"/>
      <c r="P11" s="123">
        <f t="shared" si="0"/>
        <v>831</v>
      </c>
      <c r="Q11" s="123">
        <f t="shared" si="1"/>
        <v>373</v>
      </c>
      <c r="R11" s="123">
        <f t="shared" si="2"/>
        <v>66</v>
      </c>
      <c r="S11" s="28"/>
    </row>
    <row r="12" spans="1:19" ht="17.25">
      <c r="A12" s="28"/>
      <c r="B12" s="49">
        <v>7</v>
      </c>
      <c r="C12" s="50" t="s">
        <v>50</v>
      </c>
      <c r="D12" s="130">
        <v>5247</v>
      </c>
      <c r="E12" s="85">
        <v>5296</v>
      </c>
      <c r="F12" s="85">
        <v>5323</v>
      </c>
      <c r="G12" s="85">
        <v>5369</v>
      </c>
      <c r="H12" s="86">
        <v>5397</v>
      </c>
      <c r="I12" s="127">
        <v>5447</v>
      </c>
      <c r="J12" s="125">
        <v>5473</v>
      </c>
      <c r="K12" s="129">
        <v>5509</v>
      </c>
      <c r="L12" s="83">
        <v>5546</v>
      </c>
      <c r="M12" s="356">
        <v>5532</v>
      </c>
      <c r="N12" s="392">
        <v>5563</v>
      </c>
      <c r="O12" s="389"/>
      <c r="P12" s="123">
        <f t="shared" si="0"/>
        <v>316</v>
      </c>
      <c r="Q12" s="123">
        <f t="shared" si="1"/>
        <v>116</v>
      </c>
      <c r="R12" s="123">
        <f t="shared" si="2"/>
        <v>31</v>
      </c>
      <c r="S12" s="28"/>
    </row>
    <row r="13" spans="1:19" ht="17.25">
      <c r="A13" s="28"/>
      <c r="B13" s="49">
        <v>8</v>
      </c>
      <c r="C13" s="50" t="s">
        <v>49</v>
      </c>
      <c r="D13" s="130">
        <v>3465</v>
      </c>
      <c r="E13" s="85">
        <v>3507</v>
      </c>
      <c r="F13" s="85">
        <v>3502</v>
      </c>
      <c r="G13" s="85">
        <v>3532</v>
      </c>
      <c r="H13" s="86">
        <v>3526</v>
      </c>
      <c r="I13" s="127">
        <v>3510</v>
      </c>
      <c r="J13" s="125">
        <v>3517</v>
      </c>
      <c r="K13" s="129">
        <v>3549</v>
      </c>
      <c r="L13" s="83">
        <v>3551</v>
      </c>
      <c r="M13" s="356">
        <v>3537</v>
      </c>
      <c r="N13" s="392">
        <v>3549</v>
      </c>
      <c r="O13" s="389"/>
      <c r="P13" s="123">
        <f t="shared" si="0"/>
        <v>84</v>
      </c>
      <c r="Q13" s="123">
        <f t="shared" si="1"/>
        <v>39</v>
      </c>
      <c r="R13" s="123">
        <f t="shared" si="2"/>
        <v>12</v>
      </c>
      <c r="S13" s="28"/>
    </row>
    <row r="14" spans="1:19" ht="17.25">
      <c r="A14" s="28"/>
      <c r="B14" s="49">
        <v>9</v>
      </c>
      <c r="C14" s="50" t="s">
        <v>48</v>
      </c>
      <c r="D14" s="130">
        <v>3334</v>
      </c>
      <c r="E14" s="85">
        <v>3279</v>
      </c>
      <c r="F14" s="85">
        <v>3236</v>
      </c>
      <c r="G14" s="85">
        <v>3192</v>
      </c>
      <c r="H14" s="86">
        <v>3143</v>
      </c>
      <c r="I14" s="127">
        <v>3136</v>
      </c>
      <c r="J14" s="125">
        <v>3123</v>
      </c>
      <c r="K14" s="129">
        <v>3132</v>
      </c>
      <c r="L14" s="83">
        <v>3112</v>
      </c>
      <c r="M14" s="356">
        <v>3100</v>
      </c>
      <c r="N14" s="392">
        <v>3064</v>
      </c>
      <c r="O14" s="389"/>
      <c r="P14" s="123">
        <f t="shared" si="0"/>
        <v>-270</v>
      </c>
      <c r="Q14" s="123">
        <f t="shared" si="1"/>
        <v>-72</v>
      </c>
      <c r="R14" s="123">
        <f t="shared" si="2"/>
        <v>-36</v>
      </c>
      <c r="S14" s="28"/>
    </row>
    <row r="15" spans="1:19" ht="17.25">
      <c r="A15" s="28"/>
      <c r="B15" s="49">
        <v>10</v>
      </c>
      <c r="C15" s="50" t="s">
        <v>47</v>
      </c>
      <c r="D15" s="130">
        <v>4847</v>
      </c>
      <c r="E15" s="85">
        <v>4896</v>
      </c>
      <c r="F15" s="85">
        <v>4932</v>
      </c>
      <c r="G15" s="85">
        <v>5007</v>
      </c>
      <c r="H15" s="86">
        <v>5015</v>
      </c>
      <c r="I15" s="127">
        <v>5069</v>
      </c>
      <c r="J15" s="125">
        <v>5140</v>
      </c>
      <c r="K15" s="129">
        <v>5204</v>
      </c>
      <c r="L15" s="83">
        <v>5302</v>
      </c>
      <c r="M15" s="356">
        <v>5296</v>
      </c>
      <c r="N15" s="392">
        <v>5320</v>
      </c>
      <c r="O15" s="389"/>
      <c r="P15" s="123">
        <f t="shared" si="0"/>
        <v>473</v>
      </c>
      <c r="Q15" s="123">
        <f t="shared" si="1"/>
        <v>251</v>
      </c>
      <c r="R15" s="123">
        <f t="shared" si="2"/>
        <v>24</v>
      </c>
      <c r="S15" s="28"/>
    </row>
    <row r="16" spans="1:19" ht="17.25">
      <c r="A16" s="28"/>
      <c r="B16" s="49">
        <v>11</v>
      </c>
      <c r="C16" s="50" t="s">
        <v>46</v>
      </c>
      <c r="D16" s="130">
        <v>3979</v>
      </c>
      <c r="E16" s="85">
        <v>3985</v>
      </c>
      <c r="F16" s="85">
        <v>4002</v>
      </c>
      <c r="G16" s="85">
        <v>4045</v>
      </c>
      <c r="H16" s="86">
        <v>4055</v>
      </c>
      <c r="I16" s="127">
        <v>4075</v>
      </c>
      <c r="J16" s="125">
        <v>4173</v>
      </c>
      <c r="K16" s="129">
        <v>4214</v>
      </c>
      <c r="L16" s="83">
        <v>4247</v>
      </c>
      <c r="M16" s="356">
        <v>4241</v>
      </c>
      <c r="N16" s="392">
        <v>4264</v>
      </c>
      <c r="O16" s="389"/>
      <c r="P16" s="123">
        <f t="shared" si="0"/>
        <v>285</v>
      </c>
      <c r="Q16" s="123">
        <f t="shared" si="1"/>
        <v>189</v>
      </c>
      <c r="R16" s="123">
        <f t="shared" si="2"/>
        <v>23</v>
      </c>
      <c r="S16" s="28"/>
    </row>
    <row r="17" spans="1:19" ht="17.25">
      <c r="A17" s="28"/>
      <c r="B17" s="49">
        <v>12</v>
      </c>
      <c r="C17" s="50" t="s">
        <v>45</v>
      </c>
      <c r="D17" s="130">
        <v>3710</v>
      </c>
      <c r="E17" s="85">
        <v>3740</v>
      </c>
      <c r="F17" s="85">
        <v>3786</v>
      </c>
      <c r="G17" s="85">
        <v>3791</v>
      </c>
      <c r="H17" s="86">
        <v>3801</v>
      </c>
      <c r="I17" s="127">
        <v>3846</v>
      </c>
      <c r="J17" s="125">
        <v>3875</v>
      </c>
      <c r="K17" s="129">
        <v>3923</v>
      </c>
      <c r="L17" s="83">
        <v>3974</v>
      </c>
      <c r="M17" s="356">
        <v>3956</v>
      </c>
      <c r="N17" s="392">
        <v>4014</v>
      </c>
      <c r="O17" s="389"/>
      <c r="P17" s="123">
        <f t="shared" si="0"/>
        <v>304</v>
      </c>
      <c r="Q17" s="123">
        <f t="shared" si="1"/>
        <v>168</v>
      </c>
      <c r="R17" s="123">
        <f t="shared" si="2"/>
        <v>58</v>
      </c>
      <c r="S17" s="28"/>
    </row>
    <row r="18" spans="1:19" ht="17.25">
      <c r="A18" s="28"/>
      <c r="B18" s="49">
        <v>13</v>
      </c>
      <c r="C18" s="50" t="s">
        <v>44</v>
      </c>
      <c r="D18" s="130">
        <v>1769</v>
      </c>
      <c r="E18" s="85">
        <v>1779</v>
      </c>
      <c r="F18" s="85">
        <v>1771</v>
      </c>
      <c r="G18" s="85">
        <v>1770</v>
      </c>
      <c r="H18" s="86">
        <v>1765</v>
      </c>
      <c r="I18" s="127">
        <v>1746</v>
      </c>
      <c r="J18" s="125">
        <v>1732</v>
      </c>
      <c r="K18" s="129">
        <v>1725</v>
      </c>
      <c r="L18" s="83">
        <v>1728</v>
      </c>
      <c r="M18" s="356">
        <v>1715</v>
      </c>
      <c r="N18" s="392">
        <v>1703</v>
      </c>
      <c r="O18" s="389"/>
      <c r="P18" s="123">
        <f t="shared" si="0"/>
        <v>-66</v>
      </c>
      <c r="Q18" s="123">
        <f t="shared" si="1"/>
        <v>-43</v>
      </c>
      <c r="R18" s="123">
        <f t="shared" si="2"/>
        <v>-12</v>
      </c>
      <c r="S18" s="28"/>
    </row>
    <row r="19" spans="1:19" ht="17.25">
      <c r="A19" s="28"/>
      <c r="B19" s="49">
        <v>14</v>
      </c>
      <c r="C19" s="50" t="s">
        <v>43</v>
      </c>
      <c r="D19" s="130">
        <v>6678</v>
      </c>
      <c r="E19" s="85">
        <v>6841</v>
      </c>
      <c r="F19" s="85">
        <v>6937</v>
      </c>
      <c r="G19" s="85">
        <v>7007</v>
      </c>
      <c r="H19" s="86">
        <v>7130</v>
      </c>
      <c r="I19" s="127">
        <v>7223</v>
      </c>
      <c r="J19" s="125">
        <v>7249</v>
      </c>
      <c r="K19" s="129">
        <v>7430</v>
      </c>
      <c r="L19" s="83">
        <v>7523</v>
      </c>
      <c r="M19" s="356">
        <v>7673</v>
      </c>
      <c r="N19" s="392">
        <v>7779</v>
      </c>
      <c r="O19" s="389"/>
      <c r="P19" s="123">
        <f t="shared" si="0"/>
        <v>1101</v>
      </c>
      <c r="Q19" s="123">
        <f t="shared" si="1"/>
        <v>556</v>
      </c>
      <c r="R19" s="123">
        <f t="shared" si="2"/>
        <v>106</v>
      </c>
      <c r="S19" s="28"/>
    </row>
    <row r="20" spans="1:19" ht="17.25">
      <c r="A20" s="28"/>
      <c r="B20" s="49">
        <v>15</v>
      </c>
      <c r="C20" s="50" t="s">
        <v>42</v>
      </c>
      <c r="D20" s="130">
        <v>4963</v>
      </c>
      <c r="E20" s="85">
        <v>4977</v>
      </c>
      <c r="F20" s="85">
        <v>4985</v>
      </c>
      <c r="G20" s="85">
        <v>4991</v>
      </c>
      <c r="H20" s="86">
        <v>5029</v>
      </c>
      <c r="I20" s="127">
        <v>5033</v>
      </c>
      <c r="J20" s="125">
        <v>5050</v>
      </c>
      <c r="K20" s="129">
        <v>5089</v>
      </c>
      <c r="L20" s="83">
        <v>5132</v>
      </c>
      <c r="M20" s="356">
        <v>5132</v>
      </c>
      <c r="N20" s="392">
        <v>5114</v>
      </c>
      <c r="O20" s="389"/>
      <c r="P20" s="123">
        <f t="shared" si="0"/>
        <v>151</v>
      </c>
      <c r="Q20" s="123">
        <f t="shared" si="1"/>
        <v>81</v>
      </c>
      <c r="R20" s="123">
        <f t="shared" si="2"/>
        <v>-18</v>
      </c>
      <c r="S20" s="28"/>
    </row>
    <row r="21" spans="1:19" ht="17.25">
      <c r="A21" s="28"/>
      <c r="B21" s="49">
        <v>16</v>
      </c>
      <c r="C21" s="50" t="s">
        <v>41</v>
      </c>
      <c r="D21" s="130">
        <v>5517</v>
      </c>
      <c r="E21" s="85">
        <v>5543</v>
      </c>
      <c r="F21" s="85">
        <v>5536</v>
      </c>
      <c r="G21" s="85">
        <v>5560</v>
      </c>
      <c r="H21" s="86">
        <v>5548</v>
      </c>
      <c r="I21" s="127">
        <v>5567</v>
      </c>
      <c r="J21" s="125">
        <v>5562</v>
      </c>
      <c r="K21" s="129">
        <v>5585</v>
      </c>
      <c r="L21" s="83">
        <v>5629</v>
      </c>
      <c r="M21" s="356">
        <v>5661</v>
      </c>
      <c r="N21" s="392">
        <v>5790</v>
      </c>
      <c r="O21" s="389"/>
      <c r="P21" s="123">
        <f t="shared" si="0"/>
        <v>273</v>
      </c>
      <c r="Q21" s="123">
        <f t="shared" si="1"/>
        <v>223</v>
      </c>
      <c r="R21" s="123">
        <f t="shared" si="2"/>
        <v>129</v>
      </c>
      <c r="S21" s="28"/>
    </row>
    <row r="22" spans="1:19" ht="17.25">
      <c r="A22" s="28"/>
      <c r="B22" s="49">
        <v>17</v>
      </c>
      <c r="C22" s="50" t="s">
        <v>40</v>
      </c>
      <c r="D22" s="130">
        <v>768</v>
      </c>
      <c r="E22" s="85">
        <v>776</v>
      </c>
      <c r="F22" s="85">
        <v>774</v>
      </c>
      <c r="G22" s="85">
        <v>775</v>
      </c>
      <c r="H22" s="86">
        <v>775</v>
      </c>
      <c r="I22" s="127">
        <v>763</v>
      </c>
      <c r="J22" s="125">
        <v>751</v>
      </c>
      <c r="K22" s="129">
        <v>747</v>
      </c>
      <c r="L22" s="83">
        <v>741</v>
      </c>
      <c r="M22" s="356">
        <v>736</v>
      </c>
      <c r="N22" s="392">
        <v>724</v>
      </c>
      <c r="O22" s="389"/>
      <c r="P22" s="123">
        <f t="shared" si="0"/>
        <v>-44</v>
      </c>
      <c r="Q22" s="123">
        <f t="shared" si="1"/>
        <v>-39</v>
      </c>
      <c r="R22" s="123">
        <f t="shared" si="2"/>
        <v>-12</v>
      </c>
      <c r="S22" s="28"/>
    </row>
    <row r="23" spans="1:19" ht="17.25">
      <c r="A23" s="28"/>
      <c r="B23" s="49">
        <v>18</v>
      </c>
      <c r="C23" s="50" t="s">
        <v>39</v>
      </c>
      <c r="D23" s="130">
        <v>455</v>
      </c>
      <c r="E23" s="85">
        <v>456</v>
      </c>
      <c r="F23" s="85">
        <v>456</v>
      </c>
      <c r="G23" s="85">
        <v>465</v>
      </c>
      <c r="H23" s="86">
        <v>462</v>
      </c>
      <c r="I23" s="127">
        <v>457</v>
      </c>
      <c r="J23" s="125">
        <v>455</v>
      </c>
      <c r="K23" s="129">
        <v>445</v>
      </c>
      <c r="L23" s="83">
        <v>434</v>
      </c>
      <c r="M23" s="356">
        <v>431</v>
      </c>
      <c r="N23" s="392">
        <v>433</v>
      </c>
      <c r="O23" s="389"/>
      <c r="P23" s="123">
        <f t="shared" si="0"/>
        <v>-22</v>
      </c>
      <c r="Q23" s="123">
        <f t="shared" si="1"/>
        <v>-24</v>
      </c>
      <c r="R23" s="123">
        <f t="shared" si="2"/>
        <v>2</v>
      </c>
      <c r="S23" s="28"/>
    </row>
    <row r="24" spans="1:19" ht="17.25">
      <c r="A24" s="28"/>
      <c r="B24" s="49">
        <v>19</v>
      </c>
      <c r="C24" s="52" t="s">
        <v>38</v>
      </c>
      <c r="D24" s="78">
        <v>927</v>
      </c>
      <c r="E24" s="78">
        <v>923</v>
      </c>
      <c r="F24" s="78">
        <v>930</v>
      </c>
      <c r="G24" s="78">
        <v>923</v>
      </c>
      <c r="H24" s="91">
        <v>914</v>
      </c>
      <c r="I24" s="135">
        <v>919</v>
      </c>
      <c r="J24" s="134">
        <v>916</v>
      </c>
      <c r="K24" s="91">
        <v>908</v>
      </c>
      <c r="L24" s="90">
        <v>904</v>
      </c>
      <c r="M24" s="356">
        <v>900</v>
      </c>
      <c r="N24" s="393">
        <v>887</v>
      </c>
      <c r="O24" s="390"/>
      <c r="P24" s="123">
        <f t="shared" si="0"/>
        <v>-40</v>
      </c>
      <c r="Q24" s="123">
        <f t="shared" si="1"/>
        <v>-32</v>
      </c>
      <c r="R24" s="123">
        <f t="shared" si="2"/>
        <v>-13</v>
      </c>
      <c r="S24" s="28"/>
    </row>
    <row r="25" spans="1:19" ht="17.25">
      <c r="A25" s="28"/>
      <c r="B25" s="49">
        <v>20</v>
      </c>
      <c r="C25" s="50" t="s">
        <v>37</v>
      </c>
      <c r="D25" s="130">
        <v>5033</v>
      </c>
      <c r="E25" s="85">
        <v>5126</v>
      </c>
      <c r="F25" s="85">
        <v>5253</v>
      </c>
      <c r="G25" s="85">
        <v>5351</v>
      </c>
      <c r="H25" s="86">
        <v>5396</v>
      </c>
      <c r="I25" s="127">
        <v>5444</v>
      </c>
      <c r="J25" s="125">
        <v>5451</v>
      </c>
      <c r="K25" s="129">
        <v>5525</v>
      </c>
      <c r="L25" s="83">
        <v>5575</v>
      </c>
      <c r="M25" s="356">
        <v>5666</v>
      </c>
      <c r="N25" s="392">
        <v>5702</v>
      </c>
      <c r="O25" s="389"/>
      <c r="P25" s="123">
        <f t="shared" si="0"/>
        <v>669</v>
      </c>
      <c r="Q25" s="123">
        <f t="shared" si="1"/>
        <v>258</v>
      </c>
      <c r="R25" s="123">
        <f t="shared" si="2"/>
        <v>36</v>
      </c>
      <c r="S25" s="28"/>
    </row>
    <row r="26" spans="1:19" ht="17.25">
      <c r="A26" s="28"/>
      <c r="B26" s="49">
        <v>21</v>
      </c>
      <c r="C26" s="50" t="s">
        <v>36</v>
      </c>
      <c r="D26" s="130">
        <v>3277</v>
      </c>
      <c r="E26" s="85">
        <v>3407</v>
      </c>
      <c r="F26" s="85">
        <v>3374</v>
      </c>
      <c r="G26" s="85">
        <v>3380</v>
      </c>
      <c r="H26" s="86">
        <v>3375</v>
      </c>
      <c r="I26" s="127">
        <v>3429</v>
      </c>
      <c r="J26" s="125">
        <v>3414</v>
      </c>
      <c r="K26" s="129">
        <v>3435</v>
      </c>
      <c r="L26" s="83">
        <v>3495</v>
      </c>
      <c r="M26" s="356">
        <v>3501</v>
      </c>
      <c r="N26" s="392">
        <v>3505</v>
      </c>
      <c r="O26" s="389"/>
      <c r="P26" s="123">
        <f t="shared" si="0"/>
        <v>228</v>
      </c>
      <c r="Q26" s="123">
        <f t="shared" si="1"/>
        <v>76</v>
      </c>
      <c r="R26" s="123">
        <f t="shared" si="2"/>
        <v>4</v>
      </c>
      <c r="S26" s="28"/>
    </row>
    <row r="27" spans="1:19" ht="17.25">
      <c r="A27" s="28"/>
      <c r="B27" s="49">
        <v>22</v>
      </c>
      <c r="C27" s="50" t="s">
        <v>35</v>
      </c>
      <c r="D27" s="130">
        <v>3190</v>
      </c>
      <c r="E27" s="85">
        <v>3152</v>
      </c>
      <c r="F27" s="85">
        <v>3197</v>
      </c>
      <c r="G27" s="85">
        <v>3206</v>
      </c>
      <c r="H27" s="86">
        <v>3204</v>
      </c>
      <c r="I27" s="127">
        <v>3188</v>
      </c>
      <c r="J27" s="125">
        <v>3209</v>
      </c>
      <c r="K27" s="129">
        <v>3192</v>
      </c>
      <c r="L27" s="83">
        <v>3191</v>
      </c>
      <c r="M27" s="356">
        <v>3155</v>
      </c>
      <c r="N27" s="392">
        <v>3112</v>
      </c>
      <c r="O27" s="389"/>
      <c r="P27" s="123">
        <f t="shared" si="0"/>
        <v>-78</v>
      </c>
      <c r="Q27" s="123">
        <f t="shared" si="1"/>
        <v>-76</v>
      </c>
      <c r="R27" s="123">
        <f t="shared" si="2"/>
        <v>-43</v>
      </c>
      <c r="S27" s="28"/>
    </row>
    <row r="28" spans="1:19" ht="17.25">
      <c r="A28" s="28"/>
      <c r="B28" s="49">
        <v>23</v>
      </c>
      <c r="C28" s="50" t="s">
        <v>34</v>
      </c>
      <c r="D28" s="130">
        <v>4844</v>
      </c>
      <c r="E28" s="85">
        <v>4927</v>
      </c>
      <c r="F28" s="85">
        <v>5075</v>
      </c>
      <c r="G28" s="85">
        <v>5058</v>
      </c>
      <c r="H28" s="86">
        <v>5052</v>
      </c>
      <c r="I28" s="127">
        <v>5109</v>
      </c>
      <c r="J28" s="125">
        <v>5176</v>
      </c>
      <c r="K28" s="129">
        <v>5227</v>
      </c>
      <c r="L28" s="83">
        <v>5291</v>
      </c>
      <c r="M28" s="356">
        <v>5293</v>
      </c>
      <c r="N28" s="392">
        <v>5362</v>
      </c>
      <c r="O28" s="389"/>
      <c r="P28" s="123">
        <f t="shared" si="0"/>
        <v>518</v>
      </c>
      <c r="Q28" s="123">
        <f t="shared" si="1"/>
        <v>253</v>
      </c>
      <c r="R28" s="123">
        <f t="shared" si="2"/>
        <v>69</v>
      </c>
      <c r="S28" s="28"/>
    </row>
    <row r="29" spans="1:19" ht="17.25">
      <c r="A29" s="28"/>
      <c r="B29" s="49">
        <v>24</v>
      </c>
      <c r="C29" s="50" t="s">
        <v>33</v>
      </c>
      <c r="D29" s="130">
        <v>6635</v>
      </c>
      <c r="E29" s="85">
        <v>6615</v>
      </c>
      <c r="F29" s="85">
        <v>6617</v>
      </c>
      <c r="G29" s="85">
        <v>6646</v>
      </c>
      <c r="H29" s="86">
        <v>6648</v>
      </c>
      <c r="I29" s="127">
        <v>6702</v>
      </c>
      <c r="J29" s="125">
        <v>6726</v>
      </c>
      <c r="K29" s="129">
        <v>6768</v>
      </c>
      <c r="L29" s="83">
        <v>6803</v>
      </c>
      <c r="M29" s="356">
        <v>6774</v>
      </c>
      <c r="N29" s="392">
        <v>6813</v>
      </c>
      <c r="O29" s="389"/>
      <c r="P29" s="123">
        <f t="shared" si="0"/>
        <v>178</v>
      </c>
      <c r="Q29" s="123">
        <f t="shared" si="1"/>
        <v>111</v>
      </c>
      <c r="R29" s="123">
        <f t="shared" si="2"/>
        <v>39</v>
      </c>
      <c r="S29" s="28"/>
    </row>
    <row r="30" spans="1:19" ht="17.25">
      <c r="A30" s="28"/>
      <c r="B30" s="49">
        <v>25</v>
      </c>
      <c r="C30" s="50" t="s">
        <v>32</v>
      </c>
      <c r="D30" s="130">
        <v>3775</v>
      </c>
      <c r="E30" s="85">
        <v>3790</v>
      </c>
      <c r="F30" s="85">
        <v>3807</v>
      </c>
      <c r="G30" s="85">
        <v>3860</v>
      </c>
      <c r="H30" s="86">
        <v>3934</v>
      </c>
      <c r="I30" s="127">
        <v>3945</v>
      </c>
      <c r="J30" s="125">
        <v>4000</v>
      </c>
      <c r="K30" s="129">
        <v>4079</v>
      </c>
      <c r="L30" s="83">
        <v>4094</v>
      </c>
      <c r="M30" s="356">
        <v>4118</v>
      </c>
      <c r="N30" s="392">
        <v>4116</v>
      </c>
      <c r="O30" s="389"/>
      <c r="P30" s="123">
        <f t="shared" si="0"/>
        <v>341</v>
      </c>
      <c r="Q30" s="123">
        <f t="shared" si="1"/>
        <v>171</v>
      </c>
      <c r="R30" s="123">
        <f t="shared" si="2"/>
        <v>-2</v>
      </c>
      <c r="S30" s="28"/>
    </row>
    <row r="31" spans="1:19" ht="17.25">
      <c r="A31" s="28"/>
      <c r="B31" s="49">
        <v>26</v>
      </c>
      <c r="C31" s="50" t="s">
        <v>31</v>
      </c>
      <c r="D31" s="130">
        <v>4174</v>
      </c>
      <c r="E31" s="85">
        <v>4210</v>
      </c>
      <c r="F31" s="85">
        <v>4235</v>
      </c>
      <c r="G31" s="85">
        <v>4246</v>
      </c>
      <c r="H31" s="86">
        <v>4297</v>
      </c>
      <c r="I31" s="127">
        <v>4331</v>
      </c>
      <c r="J31" s="125">
        <v>4396</v>
      </c>
      <c r="K31" s="129">
        <v>4464</v>
      </c>
      <c r="L31" s="83">
        <v>4511</v>
      </c>
      <c r="M31" s="356">
        <v>4548</v>
      </c>
      <c r="N31" s="392">
        <v>4588</v>
      </c>
      <c r="O31" s="389"/>
      <c r="P31" s="123">
        <f t="shared" si="0"/>
        <v>414</v>
      </c>
      <c r="Q31" s="123">
        <f t="shared" si="1"/>
        <v>257</v>
      </c>
      <c r="R31" s="123">
        <f t="shared" si="2"/>
        <v>40</v>
      </c>
      <c r="S31" s="28"/>
    </row>
    <row r="32" spans="1:19" ht="17.25">
      <c r="A32" s="28"/>
      <c r="B32" s="49">
        <v>27</v>
      </c>
      <c r="C32" s="50" t="s">
        <v>30</v>
      </c>
      <c r="D32" s="130">
        <v>3078</v>
      </c>
      <c r="E32" s="85">
        <v>3100</v>
      </c>
      <c r="F32" s="85">
        <v>3131</v>
      </c>
      <c r="G32" s="85">
        <v>3131</v>
      </c>
      <c r="H32" s="86">
        <v>3150</v>
      </c>
      <c r="I32" s="127">
        <v>3167</v>
      </c>
      <c r="J32" s="125">
        <v>3179</v>
      </c>
      <c r="K32" s="129">
        <v>3223</v>
      </c>
      <c r="L32" s="83">
        <v>3238</v>
      </c>
      <c r="M32" s="356">
        <v>3232</v>
      </c>
      <c r="N32" s="392">
        <v>3249</v>
      </c>
      <c r="O32" s="389"/>
      <c r="P32" s="123">
        <f t="shared" si="0"/>
        <v>171</v>
      </c>
      <c r="Q32" s="123">
        <f t="shared" si="1"/>
        <v>82</v>
      </c>
      <c r="R32" s="123">
        <f t="shared" si="2"/>
        <v>17</v>
      </c>
      <c r="S32" s="28"/>
    </row>
    <row r="33" spans="1:19" ht="17.25">
      <c r="A33" s="28"/>
      <c r="B33" s="49">
        <v>28</v>
      </c>
      <c r="C33" s="50" t="s">
        <v>29</v>
      </c>
      <c r="D33" s="130">
        <v>5479</v>
      </c>
      <c r="E33" s="85">
        <v>5554</v>
      </c>
      <c r="F33" s="85">
        <v>5511</v>
      </c>
      <c r="G33" s="85">
        <v>5546</v>
      </c>
      <c r="H33" s="86">
        <v>5598</v>
      </c>
      <c r="I33" s="127">
        <v>5604</v>
      </c>
      <c r="J33" s="125">
        <v>5647</v>
      </c>
      <c r="K33" s="129">
        <v>5655</v>
      </c>
      <c r="L33" s="83">
        <v>5692</v>
      </c>
      <c r="M33" s="356">
        <v>5921</v>
      </c>
      <c r="N33" s="392">
        <v>5980</v>
      </c>
      <c r="O33" s="389"/>
      <c r="P33" s="123">
        <f t="shared" si="0"/>
        <v>501</v>
      </c>
      <c r="Q33" s="123">
        <f t="shared" si="1"/>
        <v>376</v>
      </c>
      <c r="R33" s="123">
        <f t="shared" si="2"/>
        <v>59</v>
      </c>
      <c r="S33" s="28"/>
    </row>
    <row r="34" spans="1:19" ht="17.25">
      <c r="A34" s="28"/>
      <c r="B34" s="49">
        <v>29</v>
      </c>
      <c r="C34" s="50" t="s">
        <v>28</v>
      </c>
      <c r="D34" s="130">
        <v>3515</v>
      </c>
      <c r="E34" s="85">
        <v>3516</v>
      </c>
      <c r="F34" s="85">
        <v>3519</v>
      </c>
      <c r="G34" s="85">
        <v>3559</v>
      </c>
      <c r="H34" s="86">
        <v>3563</v>
      </c>
      <c r="I34" s="127">
        <v>3566</v>
      </c>
      <c r="J34" s="125">
        <v>3537</v>
      </c>
      <c r="K34" s="129">
        <v>3547</v>
      </c>
      <c r="L34" s="83">
        <v>3552</v>
      </c>
      <c r="M34" s="356">
        <v>3583</v>
      </c>
      <c r="N34" s="392">
        <v>3588</v>
      </c>
      <c r="O34" s="389"/>
      <c r="P34" s="123">
        <f t="shared" si="0"/>
        <v>73</v>
      </c>
      <c r="Q34" s="123">
        <f t="shared" si="1"/>
        <v>22</v>
      </c>
      <c r="R34" s="123">
        <f t="shared" si="2"/>
        <v>5</v>
      </c>
      <c r="S34" s="28"/>
    </row>
    <row r="35" spans="1:19" ht="17.25">
      <c r="A35" s="28"/>
      <c r="B35" s="49">
        <v>30</v>
      </c>
      <c r="C35" s="50" t="s">
        <v>27</v>
      </c>
      <c r="D35" s="130">
        <v>2555</v>
      </c>
      <c r="E35" s="85">
        <v>2569</v>
      </c>
      <c r="F35" s="85">
        <v>2572</v>
      </c>
      <c r="G35" s="85">
        <v>2592</v>
      </c>
      <c r="H35" s="86">
        <v>2596</v>
      </c>
      <c r="I35" s="127">
        <v>2619</v>
      </c>
      <c r="J35" s="125">
        <v>2608</v>
      </c>
      <c r="K35" s="129">
        <v>2639</v>
      </c>
      <c r="L35" s="83">
        <v>2652</v>
      </c>
      <c r="M35" s="356">
        <v>2718</v>
      </c>
      <c r="N35" s="392">
        <v>2750</v>
      </c>
      <c r="O35" s="389"/>
      <c r="P35" s="123">
        <f t="shared" si="0"/>
        <v>195</v>
      </c>
      <c r="Q35" s="123">
        <f t="shared" si="1"/>
        <v>131</v>
      </c>
      <c r="R35" s="123">
        <f t="shared" si="2"/>
        <v>32</v>
      </c>
      <c r="S35" s="28"/>
    </row>
    <row r="36" spans="1:19" ht="17.25">
      <c r="A36" s="28"/>
      <c r="B36" s="49">
        <v>31</v>
      </c>
      <c r="C36" s="50" t="s">
        <v>26</v>
      </c>
      <c r="D36" s="130">
        <v>4778</v>
      </c>
      <c r="E36" s="85">
        <v>4793</v>
      </c>
      <c r="F36" s="85">
        <v>4841</v>
      </c>
      <c r="G36" s="85">
        <v>4818</v>
      </c>
      <c r="H36" s="86">
        <v>4901</v>
      </c>
      <c r="I36" s="127">
        <v>4913</v>
      </c>
      <c r="J36" s="125">
        <v>4963</v>
      </c>
      <c r="K36" s="129">
        <v>4945</v>
      </c>
      <c r="L36" s="83">
        <v>5052</v>
      </c>
      <c r="M36" s="356">
        <v>5040</v>
      </c>
      <c r="N36" s="392">
        <v>5100</v>
      </c>
      <c r="O36" s="389"/>
      <c r="P36" s="123">
        <f t="shared" si="0"/>
        <v>322</v>
      </c>
      <c r="Q36" s="123">
        <f t="shared" si="1"/>
        <v>187</v>
      </c>
      <c r="R36" s="123">
        <f t="shared" si="2"/>
        <v>60</v>
      </c>
      <c r="S36" s="28"/>
    </row>
    <row r="37" spans="1:19" ht="17.25">
      <c r="A37" s="28"/>
      <c r="B37" s="49">
        <v>32</v>
      </c>
      <c r="C37" s="50" t="s">
        <v>25</v>
      </c>
      <c r="D37" s="130">
        <v>5619</v>
      </c>
      <c r="E37" s="85">
        <v>5645</v>
      </c>
      <c r="F37" s="85">
        <v>5601</v>
      </c>
      <c r="G37" s="85">
        <v>5627</v>
      </c>
      <c r="H37" s="86">
        <v>5661</v>
      </c>
      <c r="I37" s="127">
        <v>5682</v>
      </c>
      <c r="J37" s="125">
        <v>5709</v>
      </c>
      <c r="K37" s="129">
        <v>5844</v>
      </c>
      <c r="L37" s="83">
        <v>5920</v>
      </c>
      <c r="M37" s="356">
        <v>5954</v>
      </c>
      <c r="N37" s="392">
        <v>5962</v>
      </c>
      <c r="O37" s="389"/>
      <c r="P37" s="123">
        <f t="shared" si="0"/>
        <v>343</v>
      </c>
      <c r="Q37" s="123">
        <f t="shared" si="1"/>
        <v>280</v>
      </c>
      <c r="R37" s="123">
        <f t="shared" si="2"/>
        <v>8</v>
      </c>
      <c r="S37" s="28"/>
    </row>
    <row r="38" spans="1:32" ht="17.25">
      <c r="A38" s="28"/>
      <c r="B38" s="49">
        <v>33</v>
      </c>
      <c r="C38" s="237" t="s">
        <v>24</v>
      </c>
      <c r="D38" s="85">
        <v>4611</v>
      </c>
      <c r="E38" s="85">
        <v>4703</v>
      </c>
      <c r="F38" s="85">
        <v>4699</v>
      </c>
      <c r="G38" s="85">
        <v>4724</v>
      </c>
      <c r="H38" s="85">
        <v>4734</v>
      </c>
      <c r="I38" s="85">
        <v>4738</v>
      </c>
      <c r="J38" s="85">
        <v>4713</v>
      </c>
      <c r="K38" s="85">
        <v>4751</v>
      </c>
      <c r="L38" s="83">
        <v>4754</v>
      </c>
      <c r="M38" s="356">
        <v>4779</v>
      </c>
      <c r="N38" s="392">
        <v>4764</v>
      </c>
      <c r="O38" s="389"/>
      <c r="P38" s="123">
        <f t="shared" si="0"/>
        <v>153</v>
      </c>
      <c r="Q38" s="123">
        <f t="shared" si="1"/>
        <v>26</v>
      </c>
      <c r="R38" s="123">
        <f t="shared" si="2"/>
        <v>-15</v>
      </c>
      <c r="S38" s="28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</row>
    <row r="39" spans="1:19" ht="17.25">
      <c r="A39" s="28"/>
      <c r="B39" s="49">
        <v>34</v>
      </c>
      <c r="C39" s="50" t="s">
        <v>23</v>
      </c>
      <c r="D39" s="130">
        <v>2642</v>
      </c>
      <c r="E39" s="85">
        <v>2668</v>
      </c>
      <c r="F39" s="85">
        <v>2744</v>
      </c>
      <c r="G39" s="85">
        <v>2734</v>
      </c>
      <c r="H39" s="86">
        <v>2777</v>
      </c>
      <c r="I39" s="127">
        <v>2798</v>
      </c>
      <c r="J39" s="125">
        <v>2794</v>
      </c>
      <c r="K39" s="129">
        <v>2797</v>
      </c>
      <c r="L39" s="83">
        <v>2820</v>
      </c>
      <c r="M39" s="356">
        <v>2836</v>
      </c>
      <c r="N39" s="392">
        <v>2874</v>
      </c>
      <c r="O39" s="389"/>
      <c r="P39" s="123">
        <f t="shared" si="0"/>
        <v>232</v>
      </c>
      <c r="Q39" s="123">
        <f t="shared" si="1"/>
        <v>76</v>
      </c>
      <c r="R39" s="123">
        <f t="shared" si="2"/>
        <v>38</v>
      </c>
      <c r="S39" s="28"/>
    </row>
    <row r="40" spans="1:19" ht="17.25">
      <c r="A40" s="28"/>
      <c r="B40" s="49">
        <v>35</v>
      </c>
      <c r="C40" s="50" t="s">
        <v>22</v>
      </c>
      <c r="D40" s="130">
        <v>2712</v>
      </c>
      <c r="E40" s="85">
        <v>2721</v>
      </c>
      <c r="F40" s="85">
        <v>2736</v>
      </c>
      <c r="G40" s="85">
        <v>2794</v>
      </c>
      <c r="H40" s="86">
        <v>2831</v>
      </c>
      <c r="I40" s="127">
        <v>2830</v>
      </c>
      <c r="J40" s="125">
        <v>2837</v>
      </c>
      <c r="K40" s="129">
        <v>2876</v>
      </c>
      <c r="L40" s="83">
        <v>2871</v>
      </c>
      <c r="M40" s="356">
        <v>2884</v>
      </c>
      <c r="N40" s="392">
        <v>2927</v>
      </c>
      <c r="O40" s="389"/>
      <c r="P40" s="123">
        <f t="shared" si="0"/>
        <v>215</v>
      </c>
      <c r="Q40" s="123">
        <f t="shared" si="1"/>
        <v>97</v>
      </c>
      <c r="R40" s="123">
        <f t="shared" si="2"/>
        <v>43</v>
      </c>
      <c r="S40" s="28"/>
    </row>
    <row r="41" spans="1:19" ht="17.25">
      <c r="A41" s="28"/>
      <c r="B41" s="49">
        <v>36</v>
      </c>
      <c r="C41" s="50" t="s">
        <v>21</v>
      </c>
      <c r="D41" s="130">
        <v>2304</v>
      </c>
      <c r="E41" s="85">
        <v>2324</v>
      </c>
      <c r="F41" s="85">
        <v>2303</v>
      </c>
      <c r="G41" s="85">
        <v>2294</v>
      </c>
      <c r="H41" s="86">
        <v>2289</v>
      </c>
      <c r="I41" s="127">
        <v>2275</v>
      </c>
      <c r="J41" s="125">
        <v>2296</v>
      </c>
      <c r="K41" s="129">
        <v>2278</v>
      </c>
      <c r="L41" s="83">
        <v>2284</v>
      </c>
      <c r="M41" s="356">
        <v>2295</v>
      </c>
      <c r="N41" s="392">
        <v>2317</v>
      </c>
      <c r="O41" s="389"/>
      <c r="P41" s="123">
        <f t="shared" si="0"/>
        <v>13</v>
      </c>
      <c r="Q41" s="123">
        <f t="shared" si="1"/>
        <v>42</v>
      </c>
      <c r="R41" s="123">
        <f t="shared" si="2"/>
        <v>22</v>
      </c>
      <c r="S41" s="28"/>
    </row>
    <row r="42" spans="1:19" ht="17.25">
      <c r="A42" s="28"/>
      <c r="B42" s="49">
        <v>37</v>
      </c>
      <c r="C42" s="50" t="s">
        <v>20</v>
      </c>
      <c r="D42" s="130">
        <v>3465</v>
      </c>
      <c r="E42" s="85">
        <v>3472</v>
      </c>
      <c r="F42" s="85">
        <v>3543</v>
      </c>
      <c r="G42" s="85">
        <v>3568</v>
      </c>
      <c r="H42" s="86">
        <v>3602</v>
      </c>
      <c r="I42" s="127">
        <v>3626</v>
      </c>
      <c r="J42" s="125">
        <v>3644</v>
      </c>
      <c r="K42" s="129">
        <v>3667</v>
      </c>
      <c r="L42" s="83">
        <v>3796</v>
      </c>
      <c r="M42" s="356">
        <v>3826</v>
      </c>
      <c r="N42" s="392">
        <v>3844</v>
      </c>
      <c r="O42" s="389"/>
      <c r="P42" s="123">
        <f t="shared" si="0"/>
        <v>379</v>
      </c>
      <c r="Q42" s="123">
        <f t="shared" si="1"/>
        <v>218</v>
      </c>
      <c r="R42" s="123">
        <f t="shared" si="2"/>
        <v>18</v>
      </c>
      <c r="S42" s="28"/>
    </row>
    <row r="43" spans="1:19" ht="17.25">
      <c r="A43" s="28"/>
      <c r="B43" s="49">
        <v>38</v>
      </c>
      <c r="C43" s="50" t="s">
        <v>19</v>
      </c>
      <c r="D43" s="130">
        <v>1243</v>
      </c>
      <c r="E43" s="85">
        <v>1246</v>
      </c>
      <c r="F43" s="85">
        <v>1270</v>
      </c>
      <c r="G43" s="85">
        <v>1302</v>
      </c>
      <c r="H43" s="86">
        <v>1330</v>
      </c>
      <c r="I43" s="127">
        <v>1352</v>
      </c>
      <c r="J43" s="125">
        <v>1361</v>
      </c>
      <c r="K43" s="129">
        <v>1421</v>
      </c>
      <c r="L43" s="83">
        <v>1461</v>
      </c>
      <c r="M43" s="356">
        <v>1505</v>
      </c>
      <c r="N43" s="392">
        <v>1527</v>
      </c>
      <c r="O43" s="389"/>
      <c r="P43" s="123">
        <f t="shared" si="0"/>
        <v>284</v>
      </c>
      <c r="Q43" s="123">
        <f t="shared" si="1"/>
        <v>175</v>
      </c>
      <c r="R43" s="123">
        <f t="shared" si="2"/>
        <v>22</v>
      </c>
      <c r="S43" s="28"/>
    </row>
    <row r="44" spans="1:19" ht="17.25">
      <c r="A44" s="28"/>
      <c r="B44" s="49">
        <v>39</v>
      </c>
      <c r="C44" s="51" t="s">
        <v>18</v>
      </c>
      <c r="D44" s="130">
        <v>4510</v>
      </c>
      <c r="E44" s="85">
        <v>4548</v>
      </c>
      <c r="F44" s="85">
        <v>4618</v>
      </c>
      <c r="G44" s="85">
        <v>4698</v>
      </c>
      <c r="H44" s="86">
        <v>4787</v>
      </c>
      <c r="I44" s="127">
        <v>4890</v>
      </c>
      <c r="J44" s="125">
        <v>4932</v>
      </c>
      <c r="K44" s="129">
        <v>5158</v>
      </c>
      <c r="L44" s="83">
        <v>5197</v>
      </c>
      <c r="M44" s="356">
        <v>5125</v>
      </c>
      <c r="N44" s="392">
        <v>5174</v>
      </c>
      <c r="O44" s="389"/>
      <c r="P44" s="123">
        <f t="shared" si="0"/>
        <v>664</v>
      </c>
      <c r="Q44" s="123">
        <f t="shared" si="1"/>
        <v>284</v>
      </c>
      <c r="R44" s="123">
        <f t="shared" si="2"/>
        <v>49</v>
      </c>
      <c r="S44" s="34"/>
    </row>
    <row r="45" spans="1:19" ht="17.25">
      <c r="A45" s="28"/>
      <c r="B45" s="49">
        <v>40</v>
      </c>
      <c r="C45" s="50" t="s">
        <v>17</v>
      </c>
      <c r="D45" s="130">
        <v>2247</v>
      </c>
      <c r="E45" s="85">
        <v>2260</v>
      </c>
      <c r="F45" s="85">
        <v>2249</v>
      </c>
      <c r="G45" s="85">
        <v>2228</v>
      </c>
      <c r="H45" s="86">
        <v>2247</v>
      </c>
      <c r="I45" s="127">
        <v>2341</v>
      </c>
      <c r="J45" s="125">
        <v>2384</v>
      </c>
      <c r="K45" s="129">
        <v>2416</v>
      </c>
      <c r="L45" s="83">
        <v>2460</v>
      </c>
      <c r="M45" s="356">
        <v>2495</v>
      </c>
      <c r="N45" s="392">
        <v>2510</v>
      </c>
      <c r="O45" s="389"/>
      <c r="P45" s="123">
        <f t="shared" si="0"/>
        <v>263</v>
      </c>
      <c r="Q45" s="123">
        <f t="shared" si="1"/>
        <v>169</v>
      </c>
      <c r="R45" s="123">
        <f t="shared" si="2"/>
        <v>15</v>
      </c>
      <c r="S45" s="34"/>
    </row>
    <row r="46" spans="1:19" ht="17.25">
      <c r="A46" s="28"/>
      <c r="B46" s="49">
        <v>41</v>
      </c>
      <c r="C46" s="48" t="s">
        <v>16</v>
      </c>
      <c r="D46" s="130">
        <v>493</v>
      </c>
      <c r="E46" s="85">
        <v>504</v>
      </c>
      <c r="F46" s="85">
        <v>497</v>
      </c>
      <c r="G46" s="85">
        <v>499</v>
      </c>
      <c r="H46" s="86">
        <v>500</v>
      </c>
      <c r="I46" s="127">
        <v>503</v>
      </c>
      <c r="J46" s="125">
        <v>493</v>
      </c>
      <c r="K46" s="129">
        <v>486</v>
      </c>
      <c r="L46" s="83">
        <v>480</v>
      </c>
      <c r="M46" s="356">
        <v>478</v>
      </c>
      <c r="N46" s="392">
        <v>466</v>
      </c>
      <c r="O46" s="389"/>
      <c r="P46" s="123">
        <f t="shared" si="0"/>
        <v>-27</v>
      </c>
      <c r="Q46" s="123">
        <f t="shared" si="1"/>
        <v>-37</v>
      </c>
      <c r="R46" s="123">
        <f t="shared" si="2"/>
        <v>-12</v>
      </c>
      <c r="S46" s="34"/>
    </row>
    <row r="47" spans="1:19" ht="18" thickBot="1">
      <c r="A47" s="28"/>
      <c r="B47" s="49">
        <v>42</v>
      </c>
      <c r="C47" s="48" t="s">
        <v>15</v>
      </c>
      <c r="D47" s="127">
        <v>2074</v>
      </c>
      <c r="E47" s="127">
        <v>2113</v>
      </c>
      <c r="F47" s="127">
        <v>2137</v>
      </c>
      <c r="G47" s="127">
        <v>2155</v>
      </c>
      <c r="H47" s="86">
        <v>2145</v>
      </c>
      <c r="I47" s="126">
        <v>2180</v>
      </c>
      <c r="J47" s="125">
        <v>2213</v>
      </c>
      <c r="K47" s="124">
        <v>2261</v>
      </c>
      <c r="L47" s="358">
        <v>2282</v>
      </c>
      <c r="M47" s="357">
        <v>2204</v>
      </c>
      <c r="N47" s="394">
        <v>2264</v>
      </c>
      <c r="O47" s="389"/>
      <c r="P47" s="396">
        <f>N47-D47</f>
        <v>190</v>
      </c>
      <c r="Q47" s="123">
        <f>N47-I47</f>
        <v>84</v>
      </c>
      <c r="R47" s="123">
        <f>N47-M47</f>
        <v>60</v>
      </c>
      <c r="S47" s="34"/>
    </row>
    <row r="48" spans="1:19" ht="18.75" thickBot="1" thickTop="1">
      <c r="A48" s="28"/>
      <c r="B48" s="330" t="s">
        <v>14</v>
      </c>
      <c r="C48" s="331"/>
      <c r="D48" s="66">
        <f aca="true" t="shared" si="3" ref="D48:N48">SUM(D6:D47)</f>
        <v>156045</v>
      </c>
      <c r="E48" s="66">
        <f t="shared" si="3"/>
        <v>157276</v>
      </c>
      <c r="F48" s="66">
        <f t="shared" si="3"/>
        <v>158268</v>
      </c>
      <c r="G48" s="66">
        <f t="shared" si="3"/>
        <v>159297</v>
      </c>
      <c r="H48" s="66">
        <f t="shared" si="3"/>
        <v>160242</v>
      </c>
      <c r="I48" s="66">
        <f t="shared" si="3"/>
        <v>161392</v>
      </c>
      <c r="J48" s="66">
        <f t="shared" si="3"/>
        <v>162380</v>
      </c>
      <c r="K48" s="66">
        <f t="shared" si="3"/>
        <v>163991</v>
      </c>
      <c r="L48" s="66">
        <f t="shared" si="3"/>
        <v>165360</v>
      </c>
      <c r="M48" s="116">
        <f t="shared" si="3"/>
        <v>165923</v>
      </c>
      <c r="N48" s="63">
        <f t="shared" si="3"/>
        <v>166927</v>
      </c>
      <c r="O48" s="28"/>
      <c r="P48" s="62">
        <f t="shared" si="0"/>
        <v>10882</v>
      </c>
      <c r="Q48" s="62">
        <f t="shared" si="1"/>
        <v>5535</v>
      </c>
      <c r="R48" s="62">
        <f t="shared" si="2"/>
        <v>1004</v>
      </c>
      <c r="S48" s="28"/>
    </row>
    <row r="50" spans="2:26" ht="18.75">
      <c r="B50" s="315" t="s">
        <v>100</v>
      </c>
      <c r="C50" s="315"/>
      <c r="D50" s="315"/>
      <c r="E50" s="315"/>
      <c r="F50" s="315"/>
      <c r="G50" s="315"/>
      <c r="H50" s="31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2:26" ht="18" thickBo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2:26" ht="17.25">
      <c r="B52" s="336" t="s">
        <v>67</v>
      </c>
      <c r="C52" s="338" t="s">
        <v>0</v>
      </c>
      <c r="D52" s="341" t="s">
        <v>72</v>
      </c>
      <c r="E52" s="342"/>
      <c r="F52" s="342"/>
      <c r="G52" s="342"/>
      <c r="H52" s="342"/>
      <c r="I52" s="342"/>
      <c r="J52" s="342"/>
      <c r="K52" s="342"/>
      <c r="L52" s="342"/>
      <c r="M52" s="342"/>
      <c r="N52" s="343"/>
      <c r="O52" s="28"/>
      <c r="P52" s="333" t="s">
        <v>70</v>
      </c>
      <c r="Q52" s="334"/>
      <c r="R52" s="334"/>
      <c r="S52" s="334"/>
      <c r="T52" s="334"/>
      <c r="U52" s="335"/>
      <c r="V52" s="28"/>
      <c r="W52" s="336" t="s">
        <v>69</v>
      </c>
      <c r="X52" s="337"/>
      <c r="Y52" s="337"/>
      <c r="Z52" s="338"/>
    </row>
    <row r="53" spans="2:26" ht="15.75" customHeight="1" thickBot="1">
      <c r="B53" s="339"/>
      <c r="C53" s="340"/>
      <c r="D53" s="109" t="s">
        <v>66</v>
      </c>
      <c r="E53" s="109" t="s">
        <v>65</v>
      </c>
      <c r="F53" s="109" t="s">
        <v>64</v>
      </c>
      <c r="G53" s="109" t="s">
        <v>63</v>
      </c>
      <c r="H53" s="109" t="s">
        <v>62</v>
      </c>
      <c r="I53" s="109" t="s">
        <v>61</v>
      </c>
      <c r="J53" s="109" t="s">
        <v>60</v>
      </c>
      <c r="K53" s="106" t="s">
        <v>59</v>
      </c>
      <c r="L53" s="106" t="s">
        <v>58</v>
      </c>
      <c r="M53" s="105" t="s">
        <v>57</v>
      </c>
      <c r="N53" s="105" t="s">
        <v>91</v>
      </c>
      <c r="O53" s="108"/>
      <c r="P53" s="106" t="s">
        <v>61</v>
      </c>
      <c r="Q53" s="106" t="s">
        <v>60</v>
      </c>
      <c r="R53" s="106" t="s">
        <v>59</v>
      </c>
      <c r="S53" s="106" t="s">
        <v>58</v>
      </c>
      <c r="T53" s="105" t="s">
        <v>57</v>
      </c>
      <c r="U53" s="105" t="s">
        <v>91</v>
      </c>
      <c r="V53" s="107"/>
      <c r="W53" s="106" t="s">
        <v>59</v>
      </c>
      <c r="X53" s="106" t="s">
        <v>58</v>
      </c>
      <c r="Y53" s="105" t="s">
        <v>57</v>
      </c>
      <c r="Z53" s="104" t="s">
        <v>91</v>
      </c>
    </row>
    <row r="54" spans="2:26" ht="18" thickTop="1">
      <c r="B54" s="49">
        <v>1</v>
      </c>
      <c r="C54" s="50" t="s">
        <v>56</v>
      </c>
      <c r="D54" s="142">
        <v>100</v>
      </c>
      <c r="E54" s="141">
        <f aca="true" t="shared" si="4" ref="E54:N54">E6/$D6*100</f>
        <v>101.81187355435621</v>
      </c>
      <c r="F54" s="140">
        <f t="shared" si="4"/>
        <v>106.24518118735544</v>
      </c>
      <c r="G54" s="141">
        <f t="shared" si="4"/>
        <v>109.59907478797224</v>
      </c>
      <c r="H54" s="140">
        <f t="shared" si="4"/>
        <v>109.52197378565923</v>
      </c>
      <c r="I54" s="139">
        <f t="shared" si="4"/>
        <v>111.37239784117195</v>
      </c>
      <c r="J54" s="139">
        <f t="shared" si="4"/>
        <v>111.60370084811102</v>
      </c>
      <c r="K54" s="139">
        <f t="shared" si="4"/>
        <v>111.64225134926753</v>
      </c>
      <c r="L54" s="139">
        <f t="shared" si="4"/>
        <v>112.22050886661528</v>
      </c>
      <c r="M54" s="138">
        <f t="shared" si="4"/>
        <v>112.95296838858906</v>
      </c>
      <c r="N54" s="138">
        <f t="shared" si="4"/>
        <v>113.26137239784117</v>
      </c>
      <c r="O54" s="28"/>
      <c r="P54" s="131">
        <v>100</v>
      </c>
      <c r="Q54" s="137">
        <f aca="true" t="shared" si="5" ref="Q54:Q96">J6/$I6*100</f>
        <v>100.20768431983385</v>
      </c>
      <c r="R54" s="137">
        <f aca="true" t="shared" si="6" ref="R54:R96">K6/$I6*100</f>
        <v>100.24229837313949</v>
      </c>
      <c r="S54" s="137">
        <f aca="true" t="shared" si="7" ref="S54:S96">L6/$I6*100</f>
        <v>100.76150917272413</v>
      </c>
      <c r="T54" s="136">
        <f>M6/$I6*100</f>
        <v>101.41917618553134</v>
      </c>
      <c r="U54" s="136">
        <f aca="true" t="shared" si="8" ref="U54:U96">N6/$I6*100</f>
        <v>101.69608861197645</v>
      </c>
      <c r="V54" s="28"/>
      <c r="W54" s="131">
        <v>100</v>
      </c>
      <c r="X54" s="137">
        <f aca="true" t="shared" si="9" ref="X54:X96">L6/$K6*100</f>
        <v>100.51795580110496</v>
      </c>
      <c r="Y54" s="136">
        <f aca="true" t="shared" si="10" ref="Y54:Y96">M6/$K6*100</f>
        <v>101.17403314917127</v>
      </c>
      <c r="Z54" s="136">
        <f aca="true" t="shared" si="11" ref="Z54:Z96">N6/$K6*100</f>
        <v>101.45027624309392</v>
      </c>
    </row>
    <row r="55" spans="2:26" ht="17.25">
      <c r="B55" s="49">
        <v>2</v>
      </c>
      <c r="C55" s="52" t="s">
        <v>55</v>
      </c>
      <c r="D55" s="128">
        <v>100</v>
      </c>
      <c r="E55" s="121">
        <f aca="true" t="shared" si="12" ref="E55:N55">E7/$D7*100</f>
        <v>99.52937358000649</v>
      </c>
      <c r="F55" s="121">
        <f t="shared" si="12"/>
        <v>98.539435248296</v>
      </c>
      <c r="G55" s="121">
        <f t="shared" si="12"/>
        <v>98.86400519311913</v>
      </c>
      <c r="H55" s="121">
        <f t="shared" si="12"/>
        <v>99.33463161311262</v>
      </c>
      <c r="I55" s="121">
        <f t="shared" si="12"/>
        <v>99.52937358000649</v>
      </c>
      <c r="J55" s="121">
        <f t="shared" si="12"/>
        <v>99.74034404414152</v>
      </c>
      <c r="K55" s="121">
        <f t="shared" si="12"/>
        <v>100.09737098344694</v>
      </c>
      <c r="L55" s="121">
        <f t="shared" si="12"/>
        <v>100.66536838688738</v>
      </c>
      <c r="M55" s="120">
        <f t="shared" si="12"/>
        <v>100.98993833171048</v>
      </c>
      <c r="N55" s="120">
        <f t="shared" si="12"/>
        <v>100.92502434274586</v>
      </c>
      <c r="O55" s="28"/>
      <c r="P55" s="119">
        <v>100</v>
      </c>
      <c r="Q55" s="118">
        <f t="shared" si="5"/>
        <v>100.2119680417414</v>
      </c>
      <c r="R55" s="118">
        <f t="shared" si="6"/>
        <v>100.57068318930375</v>
      </c>
      <c r="S55" s="118">
        <f t="shared" si="7"/>
        <v>101.14136637860753</v>
      </c>
      <c r="T55" s="117">
        <f aca="true" t="shared" si="13" ref="T54:T96">M7/$I7*100</f>
        <v>101.46747105820968</v>
      </c>
      <c r="U55" s="117">
        <f t="shared" si="8"/>
        <v>101.40225012228925</v>
      </c>
      <c r="V55" s="28"/>
      <c r="W55" s="119">
        <v>100</v>
      </c>
      <c r="X55" s="118">
        <f t="shared" si="9"/>
        <v>100.5674448767834</v>
      </c>
      <c r="Y55" s="117">
        <f t="shared" si="10"/>
        <v>100.89169909208819</v>
      </c>
      <c r="Z55" s="117">
        <f t="shared" si="11"/>
        <v>100.82684824902724</v>
      </c>
    </row>
    <row r="56" spans="2:26" ht="17.25">
      <c r="B56" s="49">
        <v>3</v>
      </c>
      <c r="C56" s="52" t="s">
        <v>54</v>
      </c>
      <c r="D56" s="128">
        <v>100</v>
      </c>
      <c r="E56" s="121">
        <f aca="true" t="shared" si="14" ref="E56:N56">E8/$D8*100</f>
        <v>100.57471264367817</v>
      </c>
      <c r="F56" s="121">
        <f t="shared" si="14"/>
        <v>99.71264367816092</v>
      </c>
      <c r="G56" s="121">
        <f t="shared" si="14"/>
        <v>100.04105090311988</v>
      </c>
      <c r="H56" s="121">
        <f t="shared" si="14"/>
        <v>98.85057471264368</v>
      </c>
      <c r="I56" s="121">
        <f t="shared" si="14"/>
        <v>95.64860426929393</v>
      </c>
      <c r="J56" s="121">
        <f t="shared" si="14"/>
        <v>95.60755336617406</v>
      </c>
      <c r="K56" s="121">
        <f t="shared" si="14"/>
        <v>94.4991789819376</v>
      </c>
      <c r="L56" s="121">
        <f t="shared" si="14"/>
        <v>94.54022988505747</v>
      </c>
      <c r="M56" s="120">
        <f t="shared" si="14"/>
        <v>93.80131362889983</v>
      </c>
      <c r="N56" s="120">
        <f t="shared" si="14"/>
        <v>94.04761904761905</v>
      </c>
      <c r="O56" s="28"/>
      <c r="P56" s="131">
        <v>100</v>
      </c>
      <c r="Q56" s="118">
        <f t="shared" si="5"/>
        <v>99.95708154506437</v>
      </c>
      <c r="R56" s="118">
        <f t="shared" si="6"/>
        <v>98.79828326180258</v>
      </c>
      <c r="S56" s="118">
        <f t="shared" si="7"/>
        <v>98.8412017167382</v>
      </c>
      <c r="T56" s="117">
        <f t="shared" si="13"/>
        <v>98.068669527897</v>
      </c>
      <c r="U56" s="117">
        <f t="shared" si="8"/>
        <v>98.32618025751073</v>
      </c>
      <c r="V56" s="28"/>
      <c r="W56" s="119">
        <v>100</v>
      </c>
      <c r="X56" s="118">
        <f t="shared" si="9"/>
        <v>100.04344048653344</v>
      </c>
      <c r="Y56" s="117">
        <f t="shared" si="10"/>
        <v>99.26151172893137</v>
      </c>
      <c r="Z56" s="117">
        <f t="shared" si="11"/>
        <v>99.52215464813206</v>
      </c>
    </row>
    <row r="57" spans="2:26" ht="17.25">
      <c r="B57" s="49">
        <v>4</v>
      </c>
      <c r="C57" s="52" t="s">
        <v>53</v>
      </c>
      <c r="D57" s="128">
        <v>100</v>
      </c>
      <c r="E57" s="121">
        <f aca="true" t="shared" si="15" ref="E57:N57">E9/$D9*100</f>
        <v>100.26425066062666</v>
      </c>
      <c r="F57" s="121">
        <f t="shared" si="15"/>
        <v>101.43450358625896</v>
      </c>
      <c r="G57" s="121">
        <f t="shared" si="15"/>
        <v>103.3408833522084</v>
      </c>
      <c r="H57" s="121">
        <f t="shared" si="15"/>
        <v>104.11476028690072</v>
      </c>
      <c r="I57" s="121">
        <f t="shared" si="15"/>
        <v>106.70064175160438</v>
      </c>
      <c r="J57" s="121">
        <f t="shared" si="15"/>
        <v>108.92789731974331</v>
      </c>
      <c r="K57" s="121">
        <f t="shared" si="15"/>
        <v>110.94752736881843</v>
      </c>
      <c r="L57" s="121">
        <f t="shared" si="15"/>
        <v>112.400906002265</v>
      </c>
      <c r="M57" s="120">
        <f t="shared" si="15"/>
        <v>113.00490751226877</v>
      </c>
      <c r="N57" s="120">
        <f t="shared" si="15"/>
        <v>113.21253303133258</v>
      </c>
      <c r="O57" s="28"/>
      <c r="P57" s="132">
        <v>100</v>
      </c>
      <c r="Q57" s="118">
        <f t="shared" si="5"/>
        <v>102.0873872280205</v>
      </c>
      <c r="R57" s="118">
        <f t="shared" si="6"/>
        <v>103.98018751105607</v>
      </c>
      <c r="S57" s="118">
        <f t="shared" si="7"/>
        <v>105.34229612595082</v>
      </c>
      <c r="T57" s="117">
        <f t="shared" si="13"/>
        <v>105.90836723863436</v>
      </c>
      <c r="U57" s="117">
        <f t="shared" si="8"/>
        <v>106.10295418361932</v>
      </c>
      <c r="V57" s="28"/>
      <c r="W57" s="132">
        <v>100</v>
      </c>
      <c r="X57" s="118">
        <f t="shared" si="9"/>
        <v>101.30996937733923</v>
      </c>
      <c r="Y57" s="117">
        <f t="shared" si="10"/>
        <v>101.85437223545424</v>
      </c>
      <c r="Z57" s="117">
        <f t="shared" si="11"/>
        <v>102.04151071793126</v>
      </c>
    </row>
    <row r="58" spans="2:26" ht="17.25">
      <c r="B58" s="49">
        <v>5</v>
      </c>
      <c r="C58" s="52" t="s">
        <v>52</v>
      </c>
      <c r="D58" s="128">
        <v>100</v>
      </c>
      <c r="E58" s="121">
        <f aca="true" t="shared" si="16" ref="E58:N58">E10/$D10*100</f>
        <v>100.0787556605631</v>
      </c>
      <c r="F58" s="121">
        <f t="shared" si="16"/>
        <v>101.6144910415436</v>
      </c>
      <c r="G58" s="121">
        <f t="shared" si="16"/>
        <v>102.38235873203388</v>
      </c>
      <c r="H58" s="121">
        <f t="shared" si="16"/>
        <v>103.74089387674739</v>
      </c>
      <c r="I58" s="121">
        <f t="shared" si="16"/>
        <v>105.17818468202402</v>
      </c>
      <c r="J58" s="121">
        <f t="shared" si="16"/>
        <v>105.00098444575703</v>
      </c>
      <c r="K58" s="121">
        <f t="shared" si="16"/>
        <v>105.4341405788541</v>
      </c>
      <c r="L58" s="121">
        <f t="shared" si="16"/>
        <v>104.60720614294152</v>
      </c>
      <c r="M58" s="120">
        <f t="shared" si="16"/>
        <v>104.92222878519392</v>
      </c>
      <c r="N58" s="120">
        <f t="shared" si="16"/>
        <v>106.0838747784997</v>
      </c>
      <c r="O58" s="28"/>
      <c r="P58" s="133">
        <v>100</v>
      </c>
      <c r="Q58" s="118">
        <f t="shared" si="5"/>
        <v>99.83152377386747</v>
      </c>
      <c r="R58" s="118">
        <f t="shared" si="6"/>
        <v>100.24335454885811</v>
      </c>
      <c r="S58" s="118">
        <f t="shared" si="7"/>
        <v>99.45713216023961</v>
      </c>
      <c r="T58" s="117">
        <f t="shared" si="13"/>
        <v>99.75664545114189</v>
      </c>
      <c r="U58" s="117">
        <f t="shared" si="8"/>
        <v>100.86110071134406</v>
      </c>
      <c r="V58" s="28"/>
      <c r="W58" s="132">
        <v>100</v>
      </c>
      <c r="X58" s="118">
        <f t="shared" si="9"/>
        <v>99.2156862745098</v>
      </c>
      <c r="Y58" s="117">
        <f t="shared" si="10"/>
        <v>99.51447245564893</v>
      </c>
      <c r="Z58" s="117">
        <f t="shared" si="11"/>
        <v>100.61624649859944</v>
      </c>
    </row>
    <row r="59" spans="2:26" ht="17.25">
      <c r="B59" s="49">
        <v>6</v>
      </c>
      <c r="C59" s="52" t="s">
        <v>51</v>
      </c>
      <c r="D59" s="128">
        <v>100</v>
      </c>
      <c r="E59" s="121">
        <f aca="true" t="shared" si="17" ref="E59:N59">E11/$D11*100</f>
        <v>102.01096892138939</v>
      </c>
      <c r="F59" s="121">
        <f t="shared" si="17"/>
        <v>103.24497257769653</v>
      </c>
      <c r="G59" s="121">
        <f t="shared" si="17"/>
        <v>103.7020109689214</v>
      </c>
      <c r="H59" s="121">
        <f t="shared" si="17"/>
        <v>105.27117611212675</v>
      </c>
      <c r="I59" s="121">
        <f t="shared" si="17"/>
        <v>106.97745277269956</v>
      </c>
      <c r="J59" s="121">
        <f t="shared" si="17"/>
        <v>109.81109079829372</v>
      </c>
      <c r="K59" s="121">
        <f t="shared" si="17"/>
        <v>110.87751371115174</v>
      </c>
      <c r="L59" s="121">
        <f t="shared" si="17"/>
        <v>112.4466788543571</v>
      </c>
      <c r="M59" s="120">
        <f t="shared" si="17"/>
        <v>111.65447897623399</v>
      </c>
      <c r="N59" s="120">
        <f t="shared" si="17"/>
        <v>112.6599634369287</v>
      </c>
      <c r="O59" s="28"/>
      <c r="P59" s="132">
        <v>100</v>
      </c>
      <c r="Q59" s="118">
        <f t="shared" si="5"/>
        <v>102.64881800056965</v>
      </c>
      <c r="R59" s="118">
        <f t="shared" si="6"/>
        <v>103.64568499003133</v>
      </c>
      <c r="S59" s="118">
        <f t="shared" si="7"/>
        <v>105.11250356023925</v>
      </c>
      <c r="T59" s="117">
        <f t="shared" si="13"/>
        <v>104.37197379663914</v>
      </c>
      <c r="U59" s="117">
        <f t="shared" si="8"/>
        <v>105.31187695813158</v>
      </c>
      <c r="V59" s="28"/>
      <c r="W59" s="132">
        <v>100</v>
      </c>
      <c r="X59" s="118">
        <f t="shared" si="9"/>
        <v>101.4152239626271</v>
      </c>
      <c r="Y59" s="117">
        <f t="shared" si="10"/>
        <v>100.7007419620775</v>
      </c>
      <c r="Z59" s="117">
        <f t="shared" si="11"/>
        <v>101.60758450123662</v>
      </c>
    </row>
    <row r="60" spans="2:26" ht="17.25">
      <c r="B60" s="49">
        <v>7</v>
      </c>
      <c r="C60" s="52" t="s">
        <v>50</v>
      </c>
      <c r="D60" s="128">
        <v>100</v>
      </c>
      <c r="E60" s="121">
        <f aca="true" t="shared" si="18" ref="E60:N60">E12/$D12*100</f>
        <v>100.93386697160282</v>
      </c>
      <c r="F60" s="121">
        <f t="shared" si="18"/>
        <v>101.44844673146561</v>
      </c>
      <c r="G60" s="121">
        <f t="shared" si="18"/>
        <v>102.32513817419478</v>
      </c>
      <c r="H60" s="121">
        <f t="shared" si="18"/>
        <v>102.8587764436821</v>
      </c>
      <c r="I60" s="121">
        <f t="shared" si="18"/>
        <v>103.81170192490947</v>
      </c>
      <c r="J60" s="121">
        <f t="shared" si="18"/>
        <v>104.30722317514771</v>
      </c>
      <c r="K60" s="121">
        <f t="shared" si="18"/>
        <v>104.99332952163141</v>
      </c>
      <c r="L60" s="121">
        <f t="shared" si="18"/>
        <v>105.69849437773966</v>
      </c>
      <c r="M60" s="120">
        <f t="shared" si="18"/>
        <v>105.431675242996</v>
      </c>
      <c r="N60" s="120">
        <f t="shared" si="18"/>
        <v>106.02248904135696</v>
      </c>
      <c r="O60" s="28"/>
      <c r="P60" s="133">
        <v>100</v>
      </c>
      <c r="Q60" s="118">
        <f t="shared" si="5"/>
        <v>100.47732696897376</v>
      </c>
      <c r="R60" s="118">
        <f t="shared" si="6"/>
        <v>101.13824123370662</v>
      </c>
      <c r="S60" s="118">
        <f t="shared" si="7"/>
        <v>101.81751422801541</v>
      </c>
      <c r="T60" s="117">
        <f t="shared" si="13"/>
        <v>101.56049201395263</v>
      </c>
      <c r="U60" s="117">
        <f t="shared" si="8"/>
        <v>102.12961263080595</v>
      </c>
      <c r="V60" s="28"/>
      <c r="W60" s="132">
        <v>100</v>
      </c>
      <c r="X60" s="118">
        <f t="shared" si="9"/>
        <v>100.67162824469051</v>
      </c>
      <c r="Y60" s="117">
        <f t="shared" si="10"/>
        <v>100.4174986385914</v>
      </c>
      <c r="Z60" s="117">
        <f t="shared" si="11"/>
        <v>100.9802141949537</v>
      </c>
    </row>
    <row r="61" spans="2:26" ht="17.25">
      <c r="B61" s="49">
        <v>8</v>
      </c>
      <c r="C61" s="52" t="s">
        <v>49</v>
      </c>
      <c r="D61" s="128">
        <v>100</v>
      </c>
      <c r="E61" s="121">
        <f aca="true" t="shared" si="19" ref="E61:N61">E13/$D13*100</f>
        <v>101.21212121212122</v>
      </c>
      <c r="F61" s="121">
        <f t="shared" si="19"/>
        <v>101.06782106782106</v>
      </c>
      <c r="G61" s="121">
        <f t="shared" si="19"/>
        <v>101.93362193362194</v>
      </c>
      <c r="H61" s="121">
        <f t="shared" si="19"/>
        <v>101.76046176046177</v>
      </c>
      <c r="I61" s="121">
        <f t="shared" si="19"/>
        <v>101.29870129870129</v>
      </c>
      <c r="J61" s="121">
        <f t="shared" si="19"/>
        <v>101.5007215007215</v>
      </c>
      <c r="K61" s="121">
        <f t="shared" si="19"/>
        <v>102.42424242424242</v>
      </c>
      <c r="L61" s="121">
        <f t="shared" si="19"/>
        <v>102.48196248196248</v>
      </c>
      <c r="M61" s="120">
        <f t="shared" si="19"/>
        <v>102.07792207792208</v>
      </c>
      <c r="N61" s="120">
        <f t="shared" si="19"/>
        <v>102.42424242424242</v>
      </c>
      <c r="O61" s="28"/>
      <c r="P61" s="132">
        <v>100</v>
      </c>
      <c r="Q61" s="118">
        <f t="shared" si="5"/>
        <v>100.19943019943021</v>
      </c>
      <c r="R61" s="118">
        <f t="shared" si="6"/>
        <v>101.11111111111111</v>
      </c>
      <c r="S61" s="118">
        <f t="shared" si="7"/>
        <v>101.16809116809118</v>
      </c>
      <c r="T61" s="117">
        <f t="shared" si="13"/>
        <v>100.76923076923077</v>
      </c>
      <c r="U61" s="117">
        <f t="shared" si="8"/>
        <v>101.11111111111111</v>
      </c>
      <c r="V61" s="28"/>
      <c r="W61" s="132">
        <v>100</v>
      </c>
      <c r="X61" s="118">
        <f t="shared" si="9"/>
        <v>100.05635390250775</v>
      </c>
      <c r="Y61" s="117">
        <f t="shared" si="10"/>
        <v>99.66187658495352</v>
      </c>
      <c r="Z61" s="117">
        <f t="shared" si="11"/>
        <v>100</v>
      </c>
    </row>
    <row r="62" spans="2:26" ht="17.25">
      <c r="B62" s="49">
        <v>9</v>
      </c>
      <c r="C62" s="52" t="s">
        <v>48</v>
      </c>
      <c r="D62" s="128">
        <v>100</v>
      </c>
      <c r="E62" s="121">
        <f aca="true" t="shared" si="20" ref="E62:N62">E14/$D14*100</f>
        <v>98.35032993401319</v>
      </c>
      <c r="F62" s="121">
        <f t="shared" si="20"/>
        <v>97.0605878824235</v>
      </c>
      <c r="G62" s="121">
        <f t="shared" si="20"/>
        <v>95.74085182963408</v>
      </c>
      <c r="H62" s="121">
        <f t="shared" si="20"/>
        <v>94.27114577084583</v>
      </c>
      <c r="I62" s="121">
        <f t="shared" si="20"/>
        <v>94.0611877624475</v>
      </c>
      <c r="J62" s="121">
        <f t="shared" si="20"/>
        <v>93.67126574685062</v>
      </c>
      <c r="K62" s="121">
        <f t="shared" si="20"/>
        <v>93.94121175764847</v>
      </c>
      <c r="L62" s="121">
        <f t="shared" si="20"/>
        <v>93.34133173365326</v>
      </c>
      <c r="M62" s="120">
        <f t="shared" si="20"/>
        <v>92.98140371925615</v>
      </c>
      <c r="N62" s="120">
        <f t="shared" si="20"/>
        <v>91.90161967606478</v>
      </c>
      <c r="O62" s="28"/>
      <c r="P62" s="133">
        <v>100</v>
      </c>
      <c r="Q62" s="118">
        <f t="shared" si="5"/>
        <v>99.58545918367348</v>
      </c>
      <c r="R62" s="118">
        <f t="shared" si="6"/>
        <v>99.87244897959184</v>
      </c>
      <c r="S62" s="118">
        <f t="shared" si="7"/>
        <v>99.23469387755102</v>
      </c>
      <c r="T62" s="117">
        <f t="shared" si="13"/>
        <v>98.85204081632652</v>
      </c>
      <c r="U62" s="117">
        <f t="shared" si="8"/>
        <v>97.70408163265306</v>
      </c>
      <c r="V62" s="28"/>
      <c r="W62" s="132">
        <v>100</v>
      </c>
      <c r="X62" s="118">
        <f t="shared" si="9"/>
        <v>99.36143039591315</v>
      </c>
      <c r="Y62" s="117">
        <f t="shared" si="10"/>
        <v>98.97828863346105</v>
      </c>
      <c r="Z62" s="117">
        <f t="shared" si="11"/>
        <v>97.82886334610473</v>
      </c>
    </row>
    <row r="63" spans="2:26" ht="17.25">
      <c r="B63" s="49">
        <v>10</v>
      </c>
      <c r="C63" s="50" t="s">
        <v>47</v>
      </c>
      <c r="D63" s="128">
        <v>100</v>
      </c>
      <c r="E63" s="121">
        <f aca="true" t="shared" si="21" ref="E63:N63">E15/$D15*100</f>
        <v>101.01093459872087</v>
      </c>
      <c r="F63" s="121">
        <f t="shared" si="21"/>
        <v>101.75366205900558</v>
      </c>
      <c r="G63" s="121">
        <f t="shared" si="21"/>
        <v>103.30101093459871</v>
      </c>
      <c r="H63" s="121">
        <f t="shared" si="21"/>
        <v>103.46606148132867</v>
      </c>
      <c r="I63" s="121">
        <f t="shared" si="21"/>
        <v>104.58015267175573</v>
      </c>
      <c r="J63" s="121">
        <f t="shared" si="21"/>
        <v>106.0449762739839</v>
      </c>
      <c r="K63" s="121">
        <f t="shared" si="21"/>
        <v>107.3653806478234</v>
      </c>
      <c r="L63" s="121">
        <f t="shared" si="21"/>
        <v>109.38724984526512</v>
      </c>
      <c r="M63" s="120">
        <f t="shared" si="21"/>
        <v>109.26346193521765</v>
      </c>
      <c r="N63" s="120">
        <f t="shared" si="21"/>
        <v>109.75861357540747</v>
      </c>
      <c r="O63" s="28"/>
      <c r="P63" s="132">
        <v>100</v>
      </c>
      <c r="Q63" s="118">
        <f t="shared" si="5"/>
        <v>101.40067074373644</v>
      </c>
      <c r="R63" s="118">
        <f t="shared" si="6"/>
        <v>102.66324718879463</v>
      </c>
      <c r="S63" s="118">
        <f t="shared" si="7"/>
        <v>104.59656737028999</v>
      </c>
      <c r="T63" s="117">
        <f t="shared" si="13"/>
        <v>104.47820082856578</v>
      </c>
      <c r="U63" s="117">
        <f t="shared" si="8"/>
        <v>104.95166699546262</v>
      </c>
      <c r="V63" s="28"/>
      <c r="W63" s="132">
        <v>100</v>
      </c>
      <c r="X63" s="118">
        <f t="shared" si="9"/>
        <v>101.88316679477325</v>
      </c>
      <c r="Y63" s="117">
        <f t="shared" si="10"/>
        <v>101.76787086856265</v>
      </c>
      <c r="Z63" s="117">
        <f t="shared" si="11"/>
        <v>102.22905457340508</v>
      </c>
    </row>
    <row r="64" spans="2:26" ht="17.25">
      <c r="B64" s="49">
        <v>11</v>
      </c>
      <c r="C64" s="50" t="s">
        <v>46</v>
      </c>
      <c r="D64" s="128">
        <v>100</v>
      </c>
      <c r="E64" s="121">
        <f aca="true" t="shared" si="22" ref="E64:N64">E16/$D16*100</f>
        <v>100.15079165619503</v>
      </c>
      <c r="F64" s="121">
        <f t="shared" si="22"/>
        <v>100.57803468208093</v>
      </c>
      <c r="G64" s="121">
        <f t="shared" si="22"/>
        <v>101.65870821814526</v>
      </c>
      <c r="H64" s="121">
        <f t="shared" si="22"/>
        <v>101.91002764513696</v>
      </c>
      <c r="I64" s="121">
        <f t="shared" si="22"/>
        <v>102.41266649912038</v>
      </c>
      <c r="J64" s="121">
        <f t="shared" si="22"/>
        <v>104.8755968836391</v>
      </c>
      <c r="K64" s="121">
        <f t="shared" si="22"/>
        <v>105.9060065343051</v>
      </c>
      <c r="L64" s="121">
        <f t="shared" si="22"/>
        <v>106.73536064337775</v>
      </c>
      <c r="M64" s="120">
        <f t="shared" si="22"/>
        <v>106.58456898718272</v>
      </c>
      <c r="N64" s="120">
        <f t="shared" si="22"/>
        <v>107.16260366926362</v>
      </c>
      <c r="O64" s="28"/>
      <c r="P64" s="133">
        <v>100</v>
      </c>
      <c r="Q64" s="118">
        <f t="shared" si="5"/>
        <v>102.40490797546012</v>
      </c>
      <c r="R64" s="118">
        <f t="shared" si="6"/>
        <v>103.41104294478527</v>
      </c>
      <c r="S64" s="118">
        <f t="shared" si="7"/>
        <v>104.22085889570552</v>
      </c>
      <c r="T64" s="117">
        <f t="shared" si="13"/>
        <v>104.07361963190185</v>
      </c>
      <c r="U64" s="117">
        <f t="shared" si="8"/>
        <v>104.63803680981596</v>
      </c>
      <c r="V64" s="28"/>
      <c r="W64" s="132">
        <v>100</v>
      </c>
      <c r="X64" s="118">
        <f t="shared" si="9"/>
        <v>100.78310393925011</v>
      </c>
      <c r="Y64" s="117">
        <f t="shared" si="10"/>
        <v>100.64072140484102</v>
      </c>
      <c r="Z64" s="117">
        <f t="shared" si="11"/>
        <v>101.18652112007594</v>
      </c>
    </row>
    <row r="65" spans="2:26" ht="17.25">
      <c r="B65" s="49">
        <v>12</v>
      </c>
      <c r="C65" s="50" t="s">
        <v>45</v>
      </c>
      <c r="D65" s="128">
        <v>100</v>
      </c>
      <c r="E65" s="121">
        <f aca="true" t="shared" si="23" ref="E65:N65">E17/$D17*100</f>
        <v>100.80862533692722</v>
      </c>
      <c r="F65" s="121">
        <f t="shared" si="23"/>
        <v>102.04851752021564</v>
      </c>
      <c r="G65" s="121">
        <f t="shared" si="23"/>
        <v>102.1832884097035</v>
      </c>
      <c r="H65" s="121">
        <f t="shared" si="23"/>
        <v>102.45283018867926</v>
      </c>
      <c r="I65" s="121">
        <f t="shared" si="23"/>
        <v>103.66576819407007</v>
      </c>
      <c r="J65" s="121">
        <f t="shared" si="23"/>
        <v>104.44743935309972</v>
      </c>
      <c r="K65" s="121">
        <f t="shared" si="23"/>
        <v>105.74123989218329</v>
      </c>
      <c r="L65" s="121">
        <f t="shared" si="23"/>
        <v>107.11590296495956</v>
      </c>
      <c r="M65" s="120">
        <f t="shared" si="23"/>
        <v>106.63072776280322</v>
      </c>
      <c r="N65" s="120">
        <f t="shared" si="23"/>
        <v>108.19407008086253</v>
      </c>
      <c r="O65" s="28"/>
      <c r="P65" s="132">
        <v>100</v>
      </c>
      <c r="Q65" s="118">
        <f t="shared" si="5"/>
        <v>100.75403016120646</v>
      </c>
      <c r="R65" s="118">
        <f t="shared" si="6"/>
        <v>102.00208008320332</v>
      </c>
      <c r="S65" s="118">
        <f t="shared" si="7"/>
        <v>103.32813312532501</v>
      </c>
      <c r="T65" s="117">
        <f t="shared" si="13"/>
        <v>102.86011440457618</v>
      </c>
      <c r="U65" s="117">
        <f t="shared" si="8"/>
        <v>104.36817472698907</v>
      </c>
      <c r="V65" s="28"/>
      <c r="W65" s="132">
        <v>100</v>
      </c>
      <c r="X65" s="118">
        <f t="shared" si="9"/>
        <v>101.3000254906959</v>
      </c>
      <c r="Y65" s="117">
        <f t="shared" si="10"/>
        <v>100.84119296456792</v>
      </c>
      <c r="Z65" s="117">
        <f t="shared" si="11"/>
        <v>102.31965332653581</v>
      </c>
    </row>
    <row r="66" spans="2:26" ht="17.25">
      <c r="B66" s="49">
        <v>13</v>
      </c>
      <c r="C66" s="50" t="s">
        <v>44</v>
      </c>
      <c r="D66" s="128">
        <v>100</v>
      </c>
      <c r="E66" s="121">
        <f aca="true" t="shared" si="24" ref="E66:N66">E18/$D18*100</f>
        <v>100.56529112492933</v>
      </c>
      <c r="F66" s="121">
        <f t="shared" si="24"/>
        <v>100.11305822498586</v>
      </c>
      <c r="G66" s="121">
        <f t="shared" si="24"/>
        <v>100.05652911249294</v>
      </c>
      <c r="H66" s="121">
        <f t="shared" si="24"/>
        <v>99.77388355002826</v>
      </c>
      <c r="I66" s="121">
        <f t="shared" si="24"/>
        <v>98.69983041266252</v>
      </c>
      <c r="J66" s="121">
        <f t="shared" si="24"/>
        <v>97.90842283776145</v>
      </c>
      <c r="K66" s="121">
        <f t="shared" si="24"/>
        <v>97.51271905031092</v>
      </c>
      <c r="L66" s="121">
        <f t="shared" si="24"/>
        <v>97.68230638778971</v>
      </c>
      <c r="M66" s="120">
        <f t="shared" si="24"/>
        <v>96.94742792538158</v>
      </c>
      <c r="N66" s="120">
        <f t="shared" si="24"/>
        <v>96.26907857546637</v>
      </c>
      <c r="O66" s="28"/>
      <c r="P66" s="133">
        <v>100</v>
      </c>
      <c r="Q66" s="118">
        <f t="shared" si="5"/>
        <v>99.19816723940436</v>
      </c>
      <c r="R66" s="118">
        <f t="shared" si="6"/>
        <v>98.79725085910653</v>
      </c>
      <c r="S66" s="118">
        <f t="shared" si="7"/>
        <v>98.96907216494846</v>
      </c>
      <c r="T66" s="117">
        <f t="shared" si="13"/>
        <v>98.22451317296678</v>
      </c>
      <c r="U66" s="117">
        <f t="shared" si="8"/>
        <v>97.53722794959909</v>
      </c>
      <c r="V66" s="28"/>
      <c r="W66" s="132">
        <v>100</v>
      </c>
      <c r="X66" s="118">
        <f t="shared" si="9"/>
        <v>100.17391304347827</v>
      </c>
      <c r="Y66" s="117">
        <f t="shared" si="10"/>
        <v>99.42028985507247</v>
      </c>
      <c r="Z66" s="117">
        <f t="shared" si="11"/>
        <v>98.72463768115942</v>
      </c>
    </row>
    <row r="67" spans="2:26" ht="17.25">
      <c r="B67" s="49">
        <v>14</v>
      </c>
      <c r="C67" s="50" t="s">
        <v>43</v>
      </c>
      <c r="D67" s="128">
        <v>100</v>
      </c>
      <c r="E67" s="121">
        <f aca="true" t="shared" si="25" ref="E67:N67">E19/$D19*100</f>
        <v>102.44085055405809</v>
      </c>
      <c r="F67" s="121">
        <f t="shared" si="25"/>
        <v>103.87840670859538</v>
      </c>
      <c r="G67" s="121">
        <f t="shared" si="25"/>
        <v>104.9266247379455</v>
      </c>
      <c r="H67" s="121">
        <f t="shared" si="25"/>
        <v>106.7684935609464</v>
      </c>
      <c r="I67" s="121">
        <f t="shared" si="25"/>
        <v>108.16112608565437</v>
      </c>
      <c r="J67" s="121">
        <f t="shared" si="25"/>
        <v>108.55046421084158</v>
      </c>
      <c r="K67" s="121">
        <f t="shared" si="25"/>
        <v>111.2608565438754</v>
      </c>
      <c r="L67" s="121">
        <f t="shared" si="25"/>
        <v>112.65348906858341</v>
      </c>
      <c r="M67" s="120">
        <f t="shared" si="25"/>
        <v>114.89967056004792</v>
      </c>
      <c r="N67" s="120">
        <f t="shared" si="25"/>
        <v>116.4869721473495</v>
      </c>
      <c r="O67" s="28"/>
      <c r="P67" s="133">
        <v>100</v>
      </c>
      <c r="Q67" s="118">
        <f t="shared" si="5"/>
        <v>100.35996123494392</v>
      </c>
      <c r="R67" s="118">
        <f t="shared" si="6"/>
        <v>102.86584521666897</v>
      </c>
      <c r="S67" s="118">
        <f t="shared" si="7"/>
        <v>104.15339886473764</v>
      </c>
      <c r="T67" s="117">
        <f t="shared" si="13"/>
        <v>106.23009829710645</v>
      </c>
      <c r="U67" s="117">
        <f t="shared" si="8"/>
        <v>107.6976325626471</v>
      </c>
      <c r="V67" s="28"/>
      <c r="W67" s="132">
        <v>100</v>
      </c>
      <c r="X67" s="118">
        <f t="shared" si="9"/>
        <v>101.25168236877525</v>
      </c>
      <c r="Y67" s="117">
        <f t="shared" si="10"/>
        <v>103.27052489905788</v>
      </c>
      <c r="Z67" s="117">
        <f t="shared" si="11"/>
        <v>104.6971736204576</v>
      </c>
    </row>
    <row r="68" spans="2:26" ht="17.25">
      <c r="B68" s="49">
        <v>15</v>
      </c>
      <c r="C68" s="50" t="s">
        <v>42</v>
      </c>
      <c r="D68" s="128">
        <v>100</v>
      </c>
      <c r="E68" s="121">
        <f aca="true" t="shared" si="26" ref="E68:N68">E20/$D20*100</f>
        <v>100.28208744710861</v>
      </c>
      <c r="F68" s="121">
        <f t="shared" si="26"/>
        <v>100.4432802740278</v>
      </c>
      <c r="G68" s="121">
        <f t="shared" si="26"/>
        <v>100.5641748942172</v>
      </c>
      <c r="H68" s="121">
        <f t="shared" si="26"/>
        <v>101.32984082208343</v>
      </c>
      <c r="I68" s="121">
        <f t="shared" si="26"/>
        <v>101.41043723554301</v>
      </c>
      <c r="J68" s="121">
        <f t="shared" si="26"/>
        <v>101.75297199274634</v>
      </c>
      <c r="K68" s="121">
        <f t="shared" si="26"/>
        <v>102.53878702397743</v>
      </c>
      <c r="L68" s="121">
        <f t="shared" si="26"/>
        <v>103.40519846866813</v>
      </c>
      <c r="M68" s="120">
        <f t="shared" si="26"/>
        <v>103.40519846866813</v>
      </c>
      <c r="N68" s="120">
        <f t="shared" si="26"/>
        <v>103.04251460809995</v>
      </c>
      <c r="O68" s="28"/>
      <c r="P68" s="132">
        <v>100</v>
      </c>
      <c r="Q68" s="118">
        <f t="shared" si="5"/>
        <v>100.33777071329226</v>
      </c>
      <c r="R68" s="118">
        <f t="shared" si="6"/>
        <v>101.1126564673157</v>
      </c>
      <c r="S68" s="118">
        <f t="shared" si="7"/>
        <v>101.96701768329028</v>
      </c>
      <c r="T68" s="117">
        <f t="shared" si="13"/>
        <v>101.96701768329028</v>
      </c>
      <c r="U68" s="117">
        <f t="shared" si="8"/>
        <v>101.60937810451023</v>
      </c>
      <c r="V68" s="28"/>
      <c r="W68" s="132">
        <v>100</v>
      </c>
      <c r="X68" s="118">
        <f t="shared" si="9"/>
        <v>100.84495971703676</v>
      </c>
      <c r="Y68" s="117">
        <f t="shared" si="10"/>
        <v>100.84495971703676</v>
      </c>
      <c r="Z68" s="117">
        <f t="shared" si="11"/>
        <v>100.49125564943996</v>
      </c>
    </row>
    <row r="69" spans="2:26" ht="17.25">
      <c r="B69" s="49">
        <v>16</v>
      </c>
      <c r="C69" s="50" t="s">
        <v>41</v>
      </c>
      <c r="D69" s="128">
        <v>100</v>
      </c>
      <c r="E69" s="121">
        <f aca="true" t="shared" si="27" ref="E69:N69">E21/$D21*100</f>
        <v>100.47127061808953</v>
      </c>
      <c r="F69" s="121">
        <f t="shared" si="27"/>
        <v>100.34439006706543</v>
      </c>
      <c r="G69" s="121">
        <f t="shared" si="27"/>
        <v>100.77940909914808</v>
      </c>
      <c r="H69" s="121">
        <f t="shared" si="27"/>
        <v>100.56189958310675</v>
      </c>
      <c r="I69" s="121">
        <f t="shared" si="27"/>
        <v>100.90628965017218</v>
      </c>
      <c r="J69" s="121">
        <f t="shared" si="27"/>
        <v>100.81566068515497</v>
      </c>
      <c r="K69" s="121">
        <f t="shared" si="27"/>
        <v>101.23255392423418</v>
      </c>
      <c r="L69" s="121">
        <f t="shared" si="27"/>
        <v>102.03008881638571</v>
      </c>
      <c r="M69" s="120">
        <f t="shared" si="27"/>
        <v>102.61011419249593</v>
      </c>
      <c r="N69" s="120">
        <f t="shared" si="27"/>
        <v>104.94834148994019</v>
      </c>
      <c r="O69" s="28"/>
      <c r="P69" s="133">
        <v>100</v>
      </c>
      <c r="Q69" s="118">
        <f t="shared" si="5"/>
        <v>99.91018501886114</v>
      </c>
      <c r="R69" s="118">
        <f t="shared" si="6"/>
        <v>100.32333393209987</v>
      </c>
      <c r="S69" s="118">
        <f t="shared" si="7"/>
        <v>101.1137057661218</v>
      </c>
      <c r="T69" s="117">
        <f t="shared" si="13"/>
        <v>101.68852164541045</v>
      </c>
      <c r="U69" s="117">
        <f t="shared" si="8"/>
        <v>104.00574815879288</v>
      </c>
      <c r="V69" s="28"/>
      <c r="W69" s="132">
        <v>100</v>
      </c>
      <c r="X69" s="118">
        <f t="shared" si="9"/>
        <v>100.78782452999104</v>
      </c>
      <c r="Y69" s="117">
        <f t="shared" si="10"/>
        <v>101.36078782453</v>
      </c>
      <c r="Z69" s="117">
        <f t="shared" si="11"/>
        <v>103.6705461056401</v>
      </c>
    </row>
    <row r="70" spans="2:26" ht="17.25">
      <c r="B70" s="49">
        <v>17</v>
      </c>
      <c r="C70" s="50" t="s">
        <v>40</v>
      </c>
      <c r="D70" s="128">
        <v>100</v>
      </c>
      <c r="E70" s="121">
        <f aca="true" t="shared" si="28" ref="E70:N70">E22/$D22*100</f>
        <v>101.04166666666667</v>
      </c>
      <c r="F70" s="121">
        <f t="shared" si="28"/>
        <v>100.78125</v>
      </c>
      <c r="G70" s="121">
        <f t="shared" si="28"/>
        <v>100.91145833333333</v>
      </c>
      <c r="H70" s="121">
        <f t="shared" si="28"/>
        <v>100.91145833333333</v>
      </c>
      <c r="I70" s="121">
        <f t="shared" si="28"/>
        <v>99.34895833333334</v>
      </c>
      <c r="J70" s="121">
        <f t="shared" si="28"/>
        <v>97.78645833333334</v>
      </c>
      <c r="K70" s="121">
        <f t="shared" si="28"/>
        <v>97.265625</v>
      </c>
      <c r="L70" s="121">
        <f t="shared" si="28"/>
        <v>96.484375</v>
      </c>
      <c r="M70" s="120">
        <f t="shared" si="28"/>
        <v>95.83333333333334</v>
      </c>
      <c r="N70" s="120">
        <f t="shared" si="28"/>
        <v>94.27083333333334</v>
      </c>
      <c r="O70" s="28"/>
      <c r="P70" s="132">
        <v>100</v>
      </c>
      <c r="Q70" s="118">
        <f t="shared" si="5"/>
        <v>98.42726081258192</v>
      </c>
      <c r="R70" s="118">
        <f t="shared" si="6"/>
        <v>97.90301441677587</v>
      </c>
      <c r="S70" s="118">
        <f t="shared" si="7"/>
        <v>97.11664482306685</v>
      </c>
      <c r="T70" s="117">
        <f t="shared" si="13"/>
        <v>96.46133682830931</v>
      </c>
      <c r="U70" s="117">
        <f t="shared" si="8"/>
        <v>94.88859764089122</v>
      </c>
      <c r="V70" s="28"/>
      <c r="W70" s="132">
        <v>100</v>
      </c>
      <c r="X70" s="118">
        <f t="shared" si="9"/>
        <v>99.19678714859438</v>
      </c>
      <c r="Y70" s="117">
        <f t="shared" si="10"/>
        <v>98.52744310575636</v>
      </c>
      <c r="Z70" s="117">
        <f t="shared" si="11"/>
        <v>96.92101740294511</v>
      </c>
    </row>
    <row r="71" spans="2:26" ht="17.25">
      <c r="B71" s="49">
        <v>18</v>
      </c>
      <c r="C71" s="50" t="s">
        <v>39</v>
      </c>
      <c r="D71" s="128">
        <v>100</v>
      </c>
      <c r="E71" s="121">
        <f aca="true" t="shared" si="29" ref="E71:N71">E23/$D23*100</f>
        <v>100.21978021978022</v>
      </c>
      <c r="F71" s="121">
        <f t="shared" si="29"/>
        <v>100.21978021978022</v>
      </c>
      <c r="G71" s="121">
        <f t="shared" si="29"/>
        <v>102.19780219780219</v>
      </c>
      <c r="H71" s="121">
        <f t="shared" si="29"/>
        <v>101.53846153846153</v>
      </c>
      <c r="I71" s="121">
        <f t="shared" si="29"/>
        <v>100.43956043956044</v>
      </c>
      <c r="J71" s="121">
        <f t="shared" si="29"/>
        <v>100</v>
      </c>
      <c r="K71" s="121">
        <f t="shared" si="29"/>
        <v>97.8021978021978</v>
      </c>
      <c r="L71" s="121">
        <f t="shared" si="29"/>
        <v>95.38461538461539</v>
      </c>
      <c r="M71" s="120">
        <f t="shared" si="29"/>
        <v>94.72527472527472</v>
      </c>
      <c r="N71" s="120">
        <f t="shared" si="29"/>
        <v>95.16483516483515</v>
      </c>
      <c r="O71" s="28"/>
      <c r="P71" s="133">
        <v>100</v>
      </c>
      <c r="Q71" s="118">
        <f t="shared" si="5"/>
        <v>99.56236323851203</v>
      </c>
      <c r="R71" s="118">
        <f t="shared" si="6"/>
        <v>97.3741794310722</v>
      </c>
      <c r="S71" s="118">
        <f t="shared" si="7"/>
        <v>94.9671772428884</v>
      </c>
      <c r="T71" s="117">
        <f t="shared" si="13"/>
        <v>94.31072210065645</v>
      </c>
      <c r="U71" s="117">
        <f t="shared" si="8"/>
        <v>94.74835886214443</v>
      </c>
      <c r="V71" s="28"/>
      <c r="W71" s="132">
        <v>100</v>
      </c>
      <c r="X71" s="118">
        <f t="shared" si="9"/>
        <v>97.52808988764045</v>
      </c>
      <c r="Y71" s="117">
        <f t="shared" si="10"/>
        <v>96.85393258426967</v>
      </c>
      <c r="Z71" s="117">
        <f t="shared" si="11"/>
        <v>97.30337078651685</v>
      </c>
    </row>
    <row r="72" spans="2:26" ht="17.25">
      <c r="B72" s="49">
        <v>19</v>
      </c>
      <c r="C72" s="52" t="s">
        <v>38</v>
      </c>
      <c r="D72" s="128">
        <v>100</v>
      </c>
      <c r="E72" s="121">
        <f aca="true" t="shared" si="30" ref="E72:N72">E24/$D24*100</f>
        <v>99.56850053937433</v>
      </c>
      <c r="F72" s="121">
        <f t="shared" si="30"/>
        <v>100.32362459546927</v>
      </c>
      <c r="G72" s="121">
        <f t="shared" si="30"/>
        <v>99.56850053937433</v>
      </c>
      <c r="H72" s="121">
        <f t="shared" si="30"/>
        <v>98.59762675296656</v>
      </c>
      <c r="I72" s="121">
        <f t="shared" si="30"/>
        <v>99.13700107874865</v>
      </c>
      <c r="J72" s="121">
        <f t="shared" si="30"/>
        <v>98.8133764832794</v>
      </c>
      <c r="K72" s="121">
        <f t="shared" si="30"/>
        <v>97.95037756202805</v>
      </c>
      <c r="L72" s="121">
        <f t="shared" si="30"/>
        <v>97.51887810140238</v>
      </c>
      <c r="M72" s="120">
        <f t="shared" si="30"/>
        <v>97.0873786407767</v>
      </c>
      <c r="N72" s="120">
        <f t="shared" si="30"/>
        <v>95.68500539374327</v>
      </c>
      <c r="O72" s="28"/>
      <c r="P72" s="132">
        <v>100</v>
      </c>
      <c r="Q72" s="118">
        <f t="shared" si="5"/>
        <v>99.67355821545158</v>
      </c>
      <c r="R72" s="118">
        <f t="shared" si="6"/>
        <v>98.80304678998912</v>
      </c>
      <c r="S72" s="118">
        <f t="shared" si="7"/>
        <v>98.36779107725789</v>
      </c>
      <c r="T72" s="117">
        <f t="shared" si="13"/>
        <v>97.93253536452666</v>
      </c>
      <c r="U72" s="117">
        <f t="shared" si="8"/>
        <v>96.51795429815017</v>
      </c>
      <c r="V72" s="28"/>
      <c r="W72" s="132">
        <v>100</v>
      </c>
      <c r="X72" s="118">
        <f t="shared" si="9"/>
        <v>99.55947136563876</v>
      </c>
      <c r="Y72" s="117">
        <f t="shared" si="10"/>
        <v>99.11894273127754</v>
      </c>
      <c r="Z72" s="117">
        <f t="shared" si="11"/>
        <v>97.68722466960352</v>
      </c>
    </row>
    <row r="73" spans="2:26" ht="17.25">
      <c r="B73" s="49">
        <v>20</v>
      </c>
      <c r="C73" s="50" t="s">
        <v>37</v>
      </c>
      <c r="D73" s="128">
        <v>100</v>
      </c>
      <c r="E73" s="121">
        <f aca="true" t="shared" si="31" ref="E73:N73">E25/$D25*100</f>
        <v>101.84780449036359</v>
      </c>
      <c r="F73" s="121">
        <f t="shared" si="31"/>
        <v>104.37115040731175</v>
      </c>
      <c r="G73" s="121">
        <f t="shared" si="31"/>
        <v>106.31829922511425</v>
      </c>
      <c r="H73" s="121">
        <f t="shared" si="31"/>
        <v>107.21239817206438</v>
      </c>
      <c r="I73" s="121">
        <f t="shared" si="31"/>
        <v>108.16610371547786</v>
      </c>
      <c r="J73" s="121">
        <f t="shared" si="31"/>
        <v>108.30518577389232</v>
      </c>
      <c r="K73" s="121">
        <f t="shared" si="31"/>
        <v>109.77548181998809</v>
      </c>
      <c r="L73" s="121">
        <f t="shared" si="31"/>
        <v>110.7689250943771</v>
      </c>
      <c r="M73" s="120">
        <f t="shared" si="31"/>
        <v>112.57699185376515</v>
      </c>
      <c r="N73" s="120">
        <f t="shared" si="31"/>
        <v>113.29227101132527</v>
      </c>
      <c r="O73" s="28"/>
      <c r="P73" s="132">
        <v>100</v>
      </c>
      <c r="Q73" s="118">
        <f t="shared" si="5"/>
        <v>100.12858192505512</v>
      </c>
      <c r="R73" s="118">
        <f t="shared" si="6"/>
        <v>101.48787656135194</v>
      </c>
      <c r="S73" s="118">
        <f t="shared" si="7"/>
        <v>102.40631888317412</v>
      </c>
      <c r="T73" s="117">
        <f t="shared" si="13"/>
        <v>104.07788390889053</v>
      </c>
      <c r="U73" s="117">
        <f t="shared" si="8"/>
        <v>104.73916238060251</v>
      </c>
      <c r="V73" s="28"/>
      <c r="W73" s="132">
        <v>100</v>
      </c>
      <c r="X73" s="118">
        <f t="shared" si="9"/>
        <v>100.90497737556561</v>
      </c>
      <c r="Y73" s="117">
        <f t="shared" si="10"/>
        <v>102.55203619909503</v>
      </c>
      <c r="Z73" s="117">
        <f t="shared" si="11"/>
        <v>103.20361990950227</v>
      </c>
    </row>
    <row r="74" spans="2:26" ht="17.25">
      <c r="B74" s="49">
        <v>21</v>
      </c>
      <c r="C74" s="50" t="s">
        <v>36</v>
      </c>
      <c r="D74" s="128">
        <v>100</v>
      </c>
      <c r="E74" s="121">
        <f aca="true" t="shared" si="32" ref="E74:N74">E26/$D26*100</f>
        <v>103.96704302715898</v>
      </c>
      <c r="F74" s="121">
        <f t="shared" si="32"/>
        <v>102.96002441257248</v>
      </c>
      <c r="G74" s="121">
        <f t="shared" si="32"/>
        <v>103.14311870613366</v>
      </c>
      <c r="H74" s="121">
        <f t="shared" si="32"/>
        <v>102.990540128166</v>
      </c>
      <c r="I74" s="121">
        <f t="shared" si="32"/>
        <v>104.63838877021668</v>
      </c>
      <c r="J74" s="121">
        <f t="shared" si="32"/>
        <v>104.1806530363137</v>
      </c>
      <c r="K74" s="121">
        <f t="shared" si="32"/>
        <v>104.82148306377785</v>
      </c>
      <c r="L74" s="121">
        <f t="shared" si="32"/>
        <v>106.65242599938969</v>
      </c>
      <c r="M74" s="120">
        <f t="shared" si="32"/>
        <v>106.83552029295087</v>
      </c>
      <c r="N74" s="120">
        <f t="shared" si="32"/>
        <v>106.957583155325</v>
      </c>
      <c r="O74" s="28"/>
      <c r="P74" s="133">
        <v>100</v>
      </c>
      <c r="Q74" s="118">
        <f t="shared" si="5"/>
        <v>99.56255468066492</v>
      </c>
      <c r="R74" s="118">
        <f t="shared" si="6"/>
        <v>100.17497812773404</v>
      </c>
      <c r="S74" s="118">
        <f t="shared" si="7"/>
        <v>101.92475940507437</v>
      </c>
      <c r="T74" s="117">
        <f t="shared" si="13"/>
        <v>102.0997375328084</v>
      </c>
      <c r="U74" s="117">
        <f t="shared" si="8"/>
        <v>102.21638961796442</v>
      </c>
      <c r="V74" s="28"/>
      <c r="W74" s="132">
        <v>100</v>
      </c>
      <c r="X74" s="118">
        <f t="shared" si="9"/>
        <v>101.7467248908297</v>
      </c>
      <c r="Y74" s="117">
        <f t="shared" si="10"/>
        <v>101.92139737991266</v>
      </c>
      <c r="Z74" s="117">
        <f t="shared" si="11"/>
        <v>102.03784570596797</v>
      </c>
    </row>
    <row r="75" spans="2:26" ht="17.25">
      <c r="B75" s="49">
        <v>22</v>
      </c>
      <c r="C75" s="50" t="s">
        <v>35</v>
      </c>
      <c r="D75" s="128">
        <v>100</v>
      </c>
      <c r="E75" s="121">
        <f aca="true" t="shared" si="33" ref="E75:N75">E27/$D27*100</f>
        <v>98.80877742946709</v>
      </c>
      <c r="F75" s="121">
        <f t="shared" si="33"/>
        <v>100.21943573667711</v>
      </c>
      <c r="G75" s="121">
        <f t="shared" si="33"/>
        <v>100.50156739811914</v>
      </c>
      <c r="H75" s="121">
        <f t="shared" si="33"/>
        <v>100.43887147335424</v>
      </c>
      <c r="I75" s="121">
        <f t="shared" si="33"/>
        <v>99.93730407523512</v>
      </c>
      <c r="J75" s="121">
        <f t="shared" si="33"/>
        <v>100.59561128526646</v>
      </c>
      <c r="K75" s="121">
        <f t="shared" si="33"/>
        <v>100.06269592476488</v>
      </c>
      <c r="L75" s="121">
        <f t="shared" si="33"/>
        <v>100.03134796238244</v>
      </c>
      <c r="M75" s="120">
        <f t="shared" si="33"/>
        <v>98.90282131661442</v>
      </c>
      <c r="N75" s="120">
        <f t="shared" si="33"/>
        <v>97.55485893416927</v>
      </c>
      <c r="O75" s="28"/>
      <c r="P75" s="132">
        <v>100</v>
      </c>
      <c r="Q75" s="118">
        <f t="shared" si="5"/>
        <v>100.65872020075281</v>
      </c>
      <c r="R75" s="118">
        <f t="shared" si="6"/>
        <v>100.12547051442911</v>
      </c>
      <c r="S75" s="118">
        <f t="shared" si="7"/>
        <v>100.09410288582184</v>
      </c>
      <c r="T75" s="117">
        <f t="shared" si="13"/>
        <v>98.96486825595984</v>
      </c>
      <c r="U75" s="117">
        <f t="shared" si="8"/>
        <v>97.61606022584692</v>
      </c>
      <c r="V75" s="28"/>
      <c r="W75" s="132">
        <v>100</v>
      </c>
      <c r="X75" s="118">
        <f t="shared" si="9"/>
        <v>99.968671679198</v>
      </c>
      <c r="Y75" s="117">
        <f t="shared" si="10"/>
        <v>98.84085213032581</v>
      </c>
      <c r="Z75" s="117">
        <f t="shared" si="11"/>
        <v>97.4937343358396</v>
      </c>
    </row>
    <row r="76" spans="2:26" ht="17.25">
      <c r="B76" s="49">
        <v>23</v>
      </c>
      <c r="C76" s="50" t="s">
        <v>34</v>
      </c>
      <c r="D76" s="128">
        <v>100</v>
      </c>
      <c r="E76" s="121">
        <f aca="true" t="shared" si="34" ref="E76:N76">E28/$D28*100</f>
        <v>101.71345995045418</v>
      </c>
      <c r="F76" s="121">
        <f t="shared" si="34"/>
        <v>104.76878612716763</v>
      </c>
      <c r="G76" s="121">
        <f t="shared" si="34"/>
        <v>104.41783649876135</v>
      </c>
      <c r="H76" s="121">
        <f t="shared" si="34"/>
        <v>104.29397192402973</v>
      </c>
      <c r="I76" s="121">
        <f t="shared" si="34"/>
        <v>105.4706853839802</v>
      </c>
      <c r="J76" s="121">
        <f t="shared" si="34"/>
        <v>106.85383980181669</v>
      </c>
      <c r="K76" s="121">
        <f t="shared" si="34"/>
        <v>107.9066886870355</v>
      </c>
      <c r="L76" s="121">
        <f t="shared" si="34"/>
        <v>109.2279108175062</v>
      </c>
      <c r="M76" s="120">
        <f t="shared" si="34"/>
        <v>109.26919900908341</v>
      </c>
      <c r="N76" s="120">
        <f t="shared" si="34"/>
        <v>110.69364161849711</v>
      </c>
      <c r="O76" s="28"/>
      <c r="P76" s="133">
        <v>100</v>
      </c>
      <c r="Q76" s="118">
        <f t="shared" si="5"/>
        <v>101.31141123507537</v>
      </c>
      <c r="R76" s="118">
        <f t="shared" si="6"/>
        <v>102.30964963789391</v>
      </c>
      <c r="S76" s="118">
        <f t="shared" si="7"/>
        <v>103.56234096692111</v>
      </c>
      <c r="T76" s="117">
        <f t="shared" si="13"/>
        <v>103.60148757095322</v>
      </c>
      <c r="U76" s="117">
        <f t="shared" si="8"/>
        <v>104.95204541006066</v>
      </c>
      <c r="V76" s="28"/>
      <c r="W76" s="132">
        <v>100</v>
      </c>
      <c r="X76" s="118">
        <f t="shared" si="9"/>
        <v>101.22441170843697</v>
      </c>
      <c r="Y76" s="117">
        <f t="shared" si="10"/>
        <v>101.2626745743256</v>
      </c>
      <c r="Z76" s="117">
        <f t="shared" si="11"/>
        <v>102.58274344748422</v>
      </c>
    </row>
    <row r="77" spans="2:26" ht="17.25">
      <c r="B77" s="49">
        <v>24</v>
      </c>
      <c r="C77" s="50" t="s">
        <v>33</v>
      </c>
      <c r="D77" s="128">
        <v>100</v>
      </c>
      <c r="E77" s="121">
        <f aca="true" t="shared" si="35" ref="E77:N77">E29/$D29*100</f>
        <v>99.698568198945</v>
      </c>
      <c r="F77" s="121">
        <f t="shared" si="35"/>
        <v>99.7287113790505</v>
      </c>
      <c r="G77" s="121">
        <f t="shared" si="35"/>
        <v>100.16578749058024</v>
      </c>
      <c r="H77" s="121">
        <f t="shared" si="35"/>
        <v>100.19593067068575</v>
      </c>
      <c r="I77" s="121">
        <f t="shared" si="35"/>
        <v>101.00979653353428</v>
      </c>
      <c r="J77" s="121">
        <f t="shared" si="35"/>
        <v>101.3715146948003</v>
      </c>
      <c r="K77" s="121">
        <f t="shared" si="35"/>
        <v>102.00452147701581</v>
      </c>
      <c r="L77" s="121">
        <f t="shared" si="35"/>
        <v>102.5320271288621</v>
      </c>
      <c r="M77" s="120">
        <f t="shared" si="35"/>
        <v>102.09495101733232</v>
      </c>
      <c r="N77" s="120">
        <f t="shared" si="35"/>
        <v>102.6827430293896</v>
      </c>
      <c r="O77" s="28"/>
      <c r="P77" s="132">
        <v>100</v>
      </c>
      <c r="Q77" s="118">
        <f t="shared" si="5"/>
        <v>100.35810205908685</v>
      </c>
      <c r="R77" s="118">
        <f t="shared" si="6"/>
        <v>100.98478066248882</v>
      </c>
      <c r="S77" s="118">
        <f t="shared" si="7"/>
        <v>101.50701283199044</v>
      </c>
      <c r="T77" s="117">
        <f t="shared" si="13"/>
        <v>101.07430617726052</v>
      </c>
      <c r="U77" s="117">
        <f t="shared" si="8"/>
        <v>101.65622202327664</v>
      </c>
      <c r="V77" s="28"/>
      <c r="W77" s="132">
        <v>100</v>
      </c>
      <c r="X77" s="118">
        <f t="shared" si="9"/>
        <v>100.51713947990544</v>
      </c>
      <c r="Y77" s="117">
        <f t="shared" si="10"/>
        <v>100.08865248226951</v>
      </c>
      <c r="Z77" s="117">
        <f t="shared" si="11"/>
        <v>100.66489361702126</v>
      </c>
    </row>
    <row r="78" spans="2:26" ht="17.25">
      <c r="B78" s="49">
        <v>25</v>
      </c>
      <c r="C78" s="50" t="s">
        <v>32</v>
      </c>
      <c r="D78" s="128">
        <v>100</v>
      </c>
      <c r="E78" s="121">
        <f aca="true" t="shared" si="36" ref="E78:N78">E30/$D30*100</f>
        <v>100.39735099337747</v>
      </c>
      <c r="F78" s="121">
        <f t="shared" si="36"/>
        <v>100.8476821192053</v>
      </c>
      <c r="G78" s="121">
        <f t="shared" si="36"/>
        <v>102.25165562913907</v>
      </c>
      <c r="H78" s="121">
        <f t="shared" si="36"/>
        <v>104.21192052980133</v>
      </c>
      <c r="I78" s="121">
        <f t="shared" si="36"/>
        <v>104.50331125827815</v>
      </c>
      <c r="J78" s="121">
        <f t="shared" si="36"/>
        <v>105.96026490066225</v>
      </c>
      <c r="K78" s="121">
        <f t="shared" si="36"/>
        <v>108.05298013245033</v>
      </c>
      <c r="L78" s="121">
        <f t="shared" si="36"/>
        <v>108.4503311258278</v>
      </c>
      <c r="M78" s="120">
        <f t="shared" si="36"/>
        <v>109.0860927152318</v>
      </c>
      <c r="N78" s="120">
        <f t="shared" si="36"/>
        <v>109.03311258278146</v>
      </c>
      <c r="O78" s="28"/>
      <c r="P78" s="133">
        <v>100</v>
      </c>
      <c r="Q78" s="118">
        <f t="shared" si="5"/>
        <v>101.39416983523448</v>
      </c>
      <c r="R78" s="118">
        <f t="shared" si="6"/>
        <v>103.39670468948034</v>
      </c>
      <c r="S78" s="118">
        <f t="shared" si="7"/>
        <v>103.77693282636248</v>
      </c>
      <c r="T78" s="117">
        <f t="shared" si="13"/>
        <v>104.3852978453739</v>
      </c>
      <c r="U78" s="117">
        <f t="shared" si="8"/>
        <v>104.33460076045627</v>
      </c>
      <c r="V78" s="28"/>
      <c r="W78" s="132">
        <v>100</v>
      </c>
      <c r="X78" s="118">
        <f t="shared" si="9"/>
        <v>100.36773719048786</v>
      </c>
      <c r="Y78" s="117">
        <f t="shared" si="10"/>
        <v>100.95611669526845</v>
      </c>
      <c r="Z78" s="117">
        <f t="shared" si="11"/>
        <v>100.90708506987008</v>
      </c>
    </row>
    <row r="79" spans="2:26" ht="17.25">
      <c r="B79" s="49">
        <v>26</v>
      </c>
      <c r="C79" s="50" t="s">
        <v>31</v>
      </c>
      <c r="D79" s="128">
        <v>100</v>
      </c>
      <c r="E79" s="121">
        <f aca="true" t="shared" si="37" ref="E79:N79">E31/$D31*100</f>
        <v>100.86248203162434</v>
      </c>
      <c r="F79" s="121">
        <f t="shared" si="37"/>
        <v>101.46142788691903</v>
      </c>
      <c r="G79" s="121">
        <f t="shared" si="37"/>
        <v>101.72496406324869</v>
      </c>
      <c r="H79" s="121">
        <f t="shared" si="37"/>
        <v>102.94681360804982</v>
      </c>
      <c r="I79" s="121">
        <f t="shared" si="37"/>
        <v>103.76137997125059</v>
      </c>
      <c r="J79" s="121">
        <f t="shared" si="37"/>
        <v>105.31863919501676</v>
      </c>
      <c r="K79" s="121">
        <f t="shared" si="37"/>
        <v>106.94777192141831</v>
      </c>
      <c r="L79" s="121">
        <f t="shared" si="37"/>
        <v>108.0737901293723</v>
      </c>
      <c r="M79" s="120">
        <f t="shared" si="37"/>
        <v>108.96022999520842</v>
      </c>
      <c r="N79" s="120">
        <f t="shared" si="37"/>
        <v>109.91854336367992</v>
      </c>
      <c r="O79" s="28"/>
      <c r="P79" s="133">
        <v>100</v>
      </c>
      <c r="Q79" s="118">
        <f t="shared" si="5"/>
        <v>101.50080812745324</v>
      </c>
      <c r="R79" s="118">
        <f t="shared" si="6"/>
        <v>103.0708843223274</v>
      </c>
      <c r="S79" s="118">
        <f t="shared" si="7"/>
        <v>104.15608404525514</v>
      </c>
      <c r="T79" s="117">
        <f t="shared" si="13"/>
        <v>105.01039021011313</v>
      </c>
      <c r="U79" s="117">
        <f t="shared" si="8"/>
        <v>105.93396444239205</v>
      </c>
      <c r="V79" s="28"/>
      <c r="W79" s="132">
        <v>100</v>
      </c>
      <c r="X79" s="118">
        <f t="shared" si="9"/>
        <v>101.05286738351253</v>
      </c>
      <c r="Y79" s="117">
        <f t="shared" si="10"/>
        <v>101.88172043010752</v>
      </c>
      <c r="Z79" s="117">
        <f t="shared" si="11"/>
        <v>102.77777777777777</v>
      </c>
    </row>
    <row r="80" spans="2:26" ht="17.25">
      <c r="B80" s="49">
        <v>27</v>
      </c>
      <c r="C80" s="50" t="s">
        <v>30</v>
      </c>
      <c r="D80" s="128">
        <v>100</v>
      </c>
      <c r="E80" s="121">
        <f aca="true" t="shared" si="38" ref="E80:N80">E32/$D32*100</f>
        <v>100.71474983755687</v>
      </c>
      <c r="F80" s="121">
        <f t="shared" si="38"/>
        <v>101.72189733593243</v>
      </c>
      <c r="G80" s="121">
        <f t="shared" si="38"/>
        <v>101.72189733593243</v>
      </c>
      <c r="H80" s="121">
        <f t="shared" si="38"/>
        <v>102.3391812865497</v>
      </c>
      <c r="I80" s="121">
        <f t="shared" si="38"/>
        <v>102.89148797920728</v>
      </c>
      <c r="J80" s="121">
        <f t="shared" si="38"/>
        <v>103.28135152696557</v>
      </c>
      <c r="K80" s="121">
        <f t="shared" si="38"/>
        <v>104.71085120207928</v>
      </c>
      <c r="L80" s="121">
        <f t="shared" si="38"/>
        <v>105.19818063677712</v>
      </c>
      <c r="M80" s="120">
        <f t="shared" si="38"/>
        <v>105.00324886289798</v>
      </c>
      <c r="N80" s="120">
        <f t="shared" si="38"/>
        <v>105.55555555555556</v>
      </c>
      <c r="O80" s="28"/>
      <c r="P80" s="119">
        <v>100</v>
      </c>
      <c r="Q80" s="118">
        <f t="shared" si="5"/>
        <v>100.3789074834228</v>
      </c>
      <c r="R80" s="118">
        <f t="shared" si="6"/>
        <v>101.76823492263973</v>
      </c>
      <c r="S80" s="118">
        <f t="shared" si="7"/>
        <v>102.24186927691822</v>
      </c>
      <c r="T80" s="117">
        <f t="shared" si="13"/>
        <v>102.05241553520683</v>
      </c>
      <c r="U80" s="117">
        <f t="shared" si="8"/>
        <v>102.58920113672245</v>
      </c>
      <c r="V80" s="28"/>
      <c r="W80" s="119">
        <v>100</v>
      </c>
      <c r="X80" s="118">
        <f t="shared" si="9"/>
        <v>100.46540490226496</v>
      </c>
      <c r="Y80" s="117">
        <f t="shared" si="10"/>
        <v>100.27924294135899</v>
      </c>
      <c r="Z80" s="117">
        <f t="shared" si="11"/>
        <v>100.80670183059262</v>
      </c>
    </row>
    <row r="81" spans="2:26" ht="17.25">
      <c r="B81" s="49">
        <v>28</v>
      </c>
      <c r="C81" s="50" t="s">
        <v>29</v>
      </c>
      <c r="D81" s="128">
        <v>100</v>
      </c>
      <c r="E81" s="121">
        <f aca="true" t="shared" si="39" ref="E81:N81">E33/$D33*100</f>
        <v>101.36886293119183</v>
      </c>
      <c r="F81" s="121">
        <f t="shared" si="39"/>
        <v>100.58404818397517</v>
      </c>
      <c r="G81" s="121">
        <f t="shared" si="39"/>
        <v>101.22285088519803</v>
      </c>
      <c r="H81" s="121">
        <f t="shared" si="39"/>
        <v>102.17192918415769</v>
      </c>
      <c r="I81" s="121">
        <f t="shared" si="39"/>
        <v>102.28143821865304</v>
      </c>
      <c r="J81" s="121">
        <f t="shared" si="39"/>
        <v>103.0662529658697</v>
      </c>
      <c r="K81" s="121">
        <f t="shared" si="39"/>
        <v>103.21226501186347</v>
      </c>
      <c r="L81" s="121">
        <f t="shared" si="39"/>
        <v>103.88757072458479</v>
      </c>
      <c r="M81" s="120">
        <f t="shared" si="39"/>
        <v>108.06716554115714</v>
      </c>
      <c r="N81" s="120">
        <f t="shared" si="39"/>
        <v>109.14400438036138</v>
      </c>
      <c r="O81" s="28"/>
      <c r="P81" s="131">
        <v>100</v>
      </c>
      <c r="Q81" s="118">
        <f t="shared" si="5"/>
        <v>100.76730906495361</v>
      </c>
      <c r="R81" s="118">
        <f t="shared" si="6"/>
        <v>100.91006423982869</v>
      </c>
      <c r="S81" s="118">
        <f t="shared" si="7"/>
        <v>101.57030692362599</v>
      </c>
      <c r="T81" s="117">
        <f t="shared" si="13"/>
        <v>105.65667380442541</v>
      </c>
      <c r="U81" s="117">
        <f t="shared" si="8"/>
        <v>106.70949321912919</v>
      </c>
      <c r="V81" s="28"/>
      <c r="W81" s="119">
        <v>100</v>
      </c>
      <c r="X81" s="118">
        <f t="shared" si="9"/>
        <v>100.65428824049513</v>
      </c>
      <c r="Y81" s="117">
        <f t="shared" si="10"/>
        <v>104.70380194518125</v>
      </c>
      <c r="Z81" s="117">
        <f t="shared" si="11"/>
        <v>105.74712643678161</v>
      </c>
    </row>
    <row r="82" spans="2:26" ht="17.25">
      <c r="B82" s="49">
        <v>29</v>
      </c>
      <c r="C82" s="50" t="s">
        <v>28</v>
      </c>
      <c r="D82" s="128">
        <v>100</v>
      </c>
      <c r="E82" s="121">
        <f aca="true" t="shared" si="40" ref="E82:N82">E34/$D34*100</f>
        <v>100.02844950213372</v>
      </c>
      <c r="F82" s="121">
        <f t="shared" si="40"/>
        <v>100.11379800853486</v>
      </c>
      <c r="G82" s="121">
        <f t="shared" si="40"/>
        <v>101.25177809388335</v>
      </c>
      <c r="H82" s="121">
        <f t="shared" si="40"/>
        <v>101.3655761024182</v>
      </c>
      <c r="I82" s="121">
        <f t="shared" si="40"/>
        <v>101.45092460881935</v>
      </c>
      <c r="J82" s="121">
        <f t="shared" si="40"/>
        <v>100.62588904694168</v>
      </c>
      <c r="K82" s="121">
        <f t="shared" si="40"/>
        <v>100.91038406827882</v>
      </c>
      <c r="L82" s="121">
        <f t="shared" si="40"/>
        <v>101.05263157894737</v>
      </c>
      <c r="M82" s="120">
        <f t="shared" si="40"/>
        <v>101.93456614509246</v>
      </c>
      <c r="N82" s="120">
        <f t="shared" si="40"/>
        <v>102.07681365576103</v>
      </c>
      <c r="O82" s="28"/>
      <c r="P82" s="119">
        <v>100</v>
      </c>
      <c r="Q82" s="118">
        <f t="shared" si="5"/>
        <v>99.18676388109927</v>
      </c>
      <c r="R82" s="118">
        <f t="shared" si="6"/>
        <v>99.46719012899608</v>
      </c>
      <c r="S82" s="118">
        <f t="shared" si="7"/>
        <v>99.60740325294447</v>
      </c>
      <c r="T82" s="117">
        <f t="shared" si="13"/>
        <v>100.47672462142457</v>
      </c>
      <c r="U82" s="117">
        <f t="shared" si="8"/>
        <v>100.61693774537297</v>
      </c>
      <c r="V82" s="28"/>
      <c r="W82" s="119">
        <v>100</v>
      </c>
      <c r="X82" s="118">
        <f t="shared" si="9"/>
        <v>100.14096419509444</v>
      </c>
      <c r="Y82" s="117">
        <f t="shared" si="10"/>
        <v>101.01494220468001</v>
      </c>
      <c r="Z82" s="117">
        <f t="shared" si="11"/>
        <v>101.15590639977445</v>
      </c>
    </row>
    <row r="83" spans="2:26" ht="17.25">
      <c r="B83" s="49">
        <v>30</v>
      </c>
      <c r="C83" s="50" t="s">
        <v>27</v>
      </c>
      <c r="D83" s="128">
        <v>100</v>
      </c>
      <c r="E83" s="121">
        <f aca="true" t="shared" si="41" ref="E83:N83">E35/$D35*100</f>
        <v>100.54794520547945</v>
      </c>
      <c r="F83" s="121">
        <f t="shared" si="41"/>
        <v>100.66536203522504</v>
      </c>
      <c r="G83" s="121">
        <f t="shared" si="41"/>
        <v>101.4481409001957</v>
      </c>
      <c r="H83" s="121">
        <f t="shared" si="41"/>
        <v>101.60469667318984</v>
      </c>
      <c r="I83" s="121">
        <f t="shared" si="41"/>
        <v>102.50489236790608</v>
      </c>
      <c r="J83" s="121">
        <f t="shared" si="41"/>
        <v>102.0743639921722</v>
      </c>
      <c r="K83" s="121">
        <f t="shared" si="41"/>
        <v>103.28767123287672</v>
      </c>
      <c r="L83" s="121">
        <f t="shared" si="41"/>
        <v>103.79647749510764</v>
      </c>
      <c r="M83" s="120">
        <f t="shared" si="41"/>
        <v>106.37964774951077</v>
      </c>
      <c r="N83" s="120">
        <f t="shared" si="41"/>
        <v>107.6320939334638</v>
      </c>
      <c r="O83" s="28"/>
      <c r="P83" s="131">
        <v>100</v>
      </c>
      <c r="Q83" s="118">
        <f t="shared" si="5"/>
        <v>99.57999236349751</v>
      </c>
      <c r="R83" s="118">
        <f t="shared" si="6"/>
        <v>100.76365024818632</v>
      </c>
      <c r="S83" s="118">
        <f t="shared" si="7"/>
        <v>101.26002290950744</v>
      </c>
      <c r="T83" s="117">
        <f t="shared" si="13"/>
        <v>103.78006872852235</v>
      </c>
      <c r="U83" s="117">
        <f t="shared" si="8"/>
        <v>105.00190912562046</v>
      </c>
      <c r="V83" s="28"/>
      <c r="W83" s="119">
        <v>100</v>
      </c>
      <c r="X83" s="118">
        <f t="shared" si="9"/>
        <v>100.49261083743843</v>
      </c>
      <c r="Y83" s="117">
        <f t="shared" si="10"/>
        <v>102.99355816597196</v>
      </c>
      <c r="Z83" s="117">
        <f t="shared" si="11"/>
        <v>104.20613868889733</v>
      </c>
    </row>
    <row r="84" spans="2:26" ht="17.25">
      <c r="B84" s="49">
        <v>31</v>
      </c>
      <c r="C84" s="50" t="s">
        <v>26</v>
      </c>
      <c r="D84" s="128">
        <v>100</v>
      </c>
      <c r="E84" s="121">
        <f aca="true" t="shared" si="42" ref="E84:N84">E36/$D36*100</f>
        <v>100.31393888656342</v>
      </c>
      <c r="F84" s="121">
        <f t="shared" si="42"/>
        <v>101.31854332356636</v>
      </c>
      <c r="G84" s="121">
        <f t="shared" si="42"/>
        <v>100.83717036416911</v>
      </c>
      <c r="H84" s="121">
        <f t="shared" si="42"/>
        <v>102.57429886982001</v>
      </c>
      <c r="I84" s="121">
        <f t="shared" si="42"/>
        <v>102.82544997907075</v>
      </c>
      <c r="J84" s="121">
        <f t="shared" si="42"/>
        <v>103.87191293428214</v>
      </c>
      <c r="K84" s="121">
        <f t="shared" si="42"/>
        <v>103.49518627040604</v>
      </c>
      <c r="L84" s="121">
        <f t="shared" si="42"/>
        <v>105.7346169945584</v>
      </c>
      <c r="M84" s="120">
        <f t="shared" si="42"/>
        <v>105.48346588530765</v>
      </c>
      <c r="N84" s="120">
        <f t="shared" si="42"/>
        <v>106.73922143156132</v>
      </c>
      <c r="O84" s="28"/>
      <c r="P84" s="119">
        <v>100</v>
      </c>
      <c r="Q84" s="118">
        <f t="shared" si="5"/>
        <v>101.01770812131082</v>
      </c>
      <c r="R84" s="118">
        <f t="shared" si="6"/>
        <v>100.65133319763892</v>
      </c>
      <c r="S84" s="118">
        <f t="shared" si="7"/>
        <v>102.82922857724404</v>
      </c>
      <c r="T84" s="117">
        <f t="shared" si="13"/>
        <v>102.58497862812945</v>
      </c>
      <c r="U84" s="117">
        <f t="shared" si="8"/>
        <v>103.80622837370241</v>
      </c>
      <c r="V84" s="28"/>
      <c r="W84" s="119">
        <v>100</v>
      </c>
      <c r="X84" s="118">
        <f t="shared" si="9"/>
        <v>102.16380182002023</v>
      </c>
      <c r="Y84" s="117">
        <f t="shared" si="10"/>
        <v>101.9211324570273</v>
      </c>
      <c r="Z84" s="117">
        <f t="shared" si="11"/>
        <v>103.1344792719919</v>
      </c>
    </row>
    <row r="85" spans="2:26" ht="17.25">
      <c r="B85" s="49">
        <v>32</v>
      </c>
      <c r="C85" s="50" t="s">
        <v>25</v>
      </c>
      <c r="D85" s="128">
        <v>100</v>
      </c>
      <c r="E85" s="121">
        <f aca="true" t="shared" si="43" ref="E85:N85">E37/$D37*100</f>
        <v>100.46271578572701</v>
      </c>
      <c r="F85" s="121">
        <f t="shared" si="43"/>
        <v>99.679658302189</v>
      </c>
      <c r="G85" s="121">
        <f t="shared" si="43"/>
        <v>100.142374087916</v>
      </c>
      <c r="H85" s="121">
        <f t="shared" si="43"/>
        <v>100.747463961559</v>
      </c>
      <c r="I85" s="121">
        <f t="shared" si="43"/>
        <v>101.1211959423385</v>
      </c>
      <c r="J85" s="121">
        <f t="shared" si="43"/>
        <v>101.60170848905499</v>
      </c>
      <c r="K85" s="121">
        <f t="shared" si="43"/>
        <v>104.00427122263748</v>
      </c>
      <c r="L85" s="121">
        <f t="shared" si="43"/>
        <v>105.35682505783947</v>
      </c>
      <c r="M85" s="120">
        <f t="shared" si="43"/>
        <v>105.96191493148245</v>
      </c>
      <c r="N85" s="120">
        <f t="shared" si="43"/>
        <v>106.10428901939848</v>
      </c>
      <c r="O85" s="28"/>
      <c r="P85" s="131">
        <v>100</v>
      </c>
      <c r="Q85" s="118">
        <f t="shared" si="5"/>
        <v>100.47518479408659</v>
      </c>
      <c r="R85" s="118">
        <f t="shared" si="6"/>
        <v>102.85110876451952</v>
      </c>
      <c r="S85" s="118">
        <f t="shared" si="7"/>
        <v>104.18866596268919</v>
      </c>
      <c r="T85" s="117">
        <f t="shared" si="13"/>
        <v>104.78704681450193</v>
      </c>
      <c r="U85" s="117">
        <f t="shared" si="8"/>
        <v>104.9278423090461</v>
      </c>
      <c r="V85" s="28"/>
      <c r="W85" s="119">
        <v>100</v>
      </c>
      <c r="X85" s="118">
        <f t="shared" si="9"/>
        <v>101.30047912388775</v>
      </c>
      <c r="Y85" s="117">
        <f t="shared" si="10"/>
        <v>101.88227241615333</v>
      </c>
      <c r="Z85" s="117">
        <f t="shared" si="11"/>
        <v>102.01916495550994</v>
      </c>
    </row>
    <row r="86" spans="2:26" ht="17.25">
      <c r="B86" s="49">
        <v>33</v>
      </c>
      <c r="C86" s="50" t="s">
        <v>24</v>
      </c>
      <c r="D86" s="128">
        <v>100</v>
      </c>
      <c r="E86" s="121">
        <f aca="true" t="shared" si="44" ref="E86:N86">E38/$D38*100</f>
        <v>101.99522880069398</v>
      </c>
      <c r="F86" s="121">
        <f t="shared" si="44"/>
        <v>101.90847972240296</v>
      </c>
      <c r="G86" s="121">
        <f t="shared" si="44"/>
        <v>102.45066146172196</v>
      </c>
      <c r="H86" s="121">
        <f t="shared" si="44"/>
        <v>102.66753415744958</v>
      </c>
      <c r="I86" s="121">
        <f t="shared" si="44"/>
        <v>102.75428323574063</v>
      </c>
      <c r="J86" s="121">
        <f t="shared" si="44"/>
        <v>102.2121014964216</v>
      </c>
      <c r="K86" s="121">
        <f t="shared" si="44"/>
        <v>103.03621774018652</v>
      </c>
      <c r="L86" s="121">
        <f t="shared" si="44"/>
        <v>103.1012795489048</v>
      </c>
      <c r="M86" s="120">
        <f t="shared" si="44"/>
        <v>103.64346128822382</v>
      </c>
      <c r="N86" s="120">
        <f t="shared" si="44"/>
        <v>103.31815224463242</v>
      </c>
      <c r="O86" s="28"/>
      <c r="P86" s="119">
        <v>100</v>
      </c>
      <c r="Q86" s="118">
        <f t="shared" si="5"/>
        <v>99.47235120303925</v>
      </c>
      <c r="R86" s="118">
        <f t="shared" si="6"/>
        <v>100.27437737441957</v>
      </c>
      <c r="S86" s="118">
        <f t="shared" si="7"/>
        <v>100.33769523005486</v>
      </c>
      <c r="T86" s="117">
        <f t="shared" si="13"/>
        <v>100.86534402701561</v>
      </c>
      <c r="U86" s="117">
        <f t="shared" si="8"/>
        <v>100.54875474883917</v>
      </c>
      <c r="V86" s="28"/>
      <c r="W86" s="119">
        <v>100</v>
      </c>
      <c r="X86" s="118">
        <f t="shared" si="9"/>
        <v>100.06314460113661</v>
      </c>
      <c r="Y86" s="117">
        <f t="shared" si="10"/>
        <v>100.58934961060831</v>
      </c>
      <c r="Z86" s="117">
        <f t="shared" si="11"/>
        <v>100.27362660492527</v>
      </c>
    </row>
    <row r="87" spans="2:26" ht="17.25">
      <c r="B87" s="49">
        <v>34</v>
      </c>
      <c r="C87" s="50" t="s">
        <v>23</v>
      </c>
      <c r="D87" s="128">
        <v>100</v>
      </c>
      <c r="E87" s="121">
        <f aca="true" t="shared" si="45" ref="E87:N87">E39/$D39*100</f>
        <v>100.98410295230886</v>
      </c>
      <c r="F87" s="121">
        <f t="shared" si="45"/>
        <v>103.86071158213474</v>
      </c>
      <c r="G87" s="121">
        <f t="shared" si="45"/>
        <v>103.48221044663136</v>
      </c>
      <c r="H87" s="121">
        <f t="shared" si="45"/>
        <v>105.109765329296</v>
      </c>
      <c r="I87" s="121">
        <f t="shared" si="45"/>
        <v>105.90461771385313</v>
      </c>
      <c r="J87" s="121">
        <f t="shared" si="45"/>
        <v>105.75321725965179</v>
      </c>
      <c r="K87" s="121">
        <f t="shared" si="45"/>
        <v>105.86676760030281</v>
      </c>
      <c r="L87" s="121">
        <f t="shared" si="45"/>
        <v>106.73732021196062</v>
      </c>
      <c r="M87" s="120">
        <f t="shared" si="45"/>
        <v>107.3429220287661</v>
      </c>
      <c r="N87" s="120">
        <f t="shared" si="45"/>
        <v>108.78122634367904</v>
      </c>
      <c r="O87" s="28"/>
      <c r="P87" s="131">
        <v>100</v>
      </c>
      <c r="Q87" s="118">
        <f t="shared" si="5"/>
        <v>99.85704074338814</v>
      </c>
      <c r="R87" s="118">
        <f t="shared" si="6"/>
        <v>99.96426018584702</v>
      </c>
      <c r="S87" s="118">
        <f t="shared" si="7"/>
        <v>100.78627591136527</v>
      </c>
      <c r="T87" s="117">
        <f t="shared" si="13"/>
        <v>101.35811293781272</v>
      </c>
      <c r="U87" s="117">
        <f t="shared" si="8"/>
        <v>102.71622587562545</v>
      </c>
      <c r="V87" s="28"/>
      <c r="W87" s="119">
        <v>100</v>
      </c>
      <c r="X87" s="118">
        <f t="shared" si="9"/>
        <v>100.82230961744727</v>
      </c>
      <c r="Y87" s="117">
        <f t="shared" si="10"/>
        <v>101.39435109045405</v>
      </c>
      <c r="Z87" s="117">
        <f t="shared" si="11"/>
        <v>102.7529495888452</v>
      </c>
    </row>
    <row r="88" spans="2:26" ht="17.25">
      <c r="B88" s="49">
        <v>35</v>
      </c>
      <c r="C88" s="50" t="s">
        <v>22</v>
      </c>
      <c r="D88" s="128">
        <v>100</v>
      </c>
      <c r="E88" s="121">
        <f aca="true" t="shared" si="46" ref="E88:N88">E40/$D40*100</f>
        <v>100.33185840707965</v>
      </c>
      <c r="F88" s="121">
        <f t="shared" si="46"/>
        <v>100.88495575221239</v>
      </c>
      <c r="G88" s="121">
        <f t="shared" si="46"/>
        <v>103.02359882005901</v>
      </c>
      <c r="H88" s="121">
        <f t="shared" si="46"/>
        <v>104.38790560471975</v>
      </c>
      <c r="I88" s="121">
        <f t="shared" si="46"/>
        <v>104.35103244837758</v>
      </c>
      <c r="J88" s="121">
        <f t="shared" si="46"/>
        <v>104.60914454277285</v>
      </c>
      <c r="K88" s="121">
        <f t="shared" si="46"/>
        <v>106.04719764011799</v>
      </c>
      <c r="L88" s="121">
        <f t="shared" si="46"/>
        <v>105.86283185840708</v>
      </c>
      <c r="M88" s="120">
        <f t="shared" si="46"/>
        <v>106.34218289085547</v>
      </c>
      <c r="N88" s="120">
        <f t="shared" si="46"/>
        <v>107.92772861356931</v>
      </c>
      <c r="O88" s="28"/>
      <c r="P88" s="119">
        <v>100</v>
      </c>
      <c r="Q88" s="118">
        <f t="shared" si="5"/>
        <v>100.24734982332156</v>
      </c>
      <c r="R88" s="118">
        <f t="shared" si="6"/>
        <v>101.62544169611307</v>
      </c>
      <c r="S88" s="118">
        <f t="shared" si="7"/>
        <v>101.44876325088339</v>
      </c>
      <c r="T88" s="117">
        <f t="shared" si="13"/>
        <v>101.90812720848056</v>
      </c>
      <c r="U88" s="117">
        <f t="shared" si="8"/>
        <v>103.42756183745583</v>
      </c>
      <c r="V88" s="28"/>
      <c r="W88" s="119">
        <v>100</v>
      </c>
      <c r="X88" s="118">
        <f t="shared" si="9"/>
        <v>99.82614742698192</v>
      </c>
      <c r="Y88" s="117">
        <f t="shared" si="10"/>
        <v>100.27816411682893</v>
      </c>
      <c r="Z88" s="117">
        <f t="shared" si="11"/>
        <v>101.77329624478442</v>
      </c>
    </row>
    <row r="89" spans="2:26" ht="17.25">
      <c r="B89" s="49">
        <v>36</v>
      </c>
      <c r="C89" s="50" t="s">
        <v>21</v>
      </c>
      <c r="D89" s="128">
        <v>100</v>
      </c>
      <c r="E89" s="121">
        <f aca="true" t="shared" si="47" ref="E89:N89">E41/$D41*100</f>
        <v>100.86805555555556</v>
      </c>
      <c r="F89" s="121">
        <f t="shared" si="47"/>
        <v>99.95659722222221</v>
      </c>
      <c r="G89" s="121">
        <f t="shared" si="47"/>
        <v>99.56597222222221</v>
      </c>
      <c r="H89" s="121">
        <f t="shared" si="47"/>
        <v>99.34895833333334</v>
      </c>
      <c r="I89" s="121">
        <f t="shared" si="47"/>
        <v>98.74131944444444</v>
      </c>
      <c r="J89" s="121">
        <f t="shared" si="47"/>
        <v>99.65277777777779</v>
      </c>
      <c r="K89" s="121">
        <f t="shared" si="47"/>
        <v>98.87152777777779</v>
      </c>
      <c r="L89" s="121">
        <f t="shared" si="47"/>
        <v>99.13194444444444</v>
      </c>
      <c r="M89" s="120">
        <f t="shared" si="47"/>
        <v>99.609375</v>
      </c>
      <c r="N89" s="120">
        <f t="shared" si="47"/>
        <v>100.56423611111111</v>
      </c>
      <c r="O89" s="28"/>
      <c r="P89" s="131">
        <v>100</v>
      </c>
      <c r="Q89" s="118">
        <f t="shared" si="5"/>
        <v>100.92307692307692</v>
      </c>
      <c r="R89" s="118">
        <f t="shared" si="6"/>
        <v>100.13186813186815</v>
      </c>
      <c r="S89" s="118">
        <f t="shared" si="7"/>
        <v>100.3956043956044</v>
      </c>
      <c r="T89" s="117">
        <f t="shared" si="13"/>
        <v>100.87912087912088</v>
      </c>
      <c r="U89" s="117">
        <f t="shared" si="8"/>
        <v>101.84615384615385</v>
      </c>
      <c r="V89" s="28"/>
      <c r="W89" s="119">
        <v>100</v>
      </c>
      <c r="X89" s="118">
        <f t="shared" si="9"/>
        <v>100.26338893766462</v>
      </c>
      <c r="Y89" s="117">
        <f t="shared" si="10"/>
        <v>100.74626865671641</v>
      </c>
      <c r="Z89" s="117">
        <f t="shared" si="11"/>
        <v>101.71202809482003</v>
      </c>
    </row>
    <row r="90" spans="2:26" ht="17.25">
      <c r="B90" s="49">
        <v>37</v>
      </c>
      <c r="C90" s="50" t="s">
        <v>20</v>
      </c>
      <c r="D90" s="128">
        <v>100</v>
      </c>
      <c r="E90" s="121">
        <f aca="true" t="shared" si="48" ref="E90:N90">E42/$D42*100</f>
        <v>100.20202020202021</v>
      </c>
      <c r="F90" s="121">
        <f t="shared" si="48"/>
        <v>102.25108225108227</v>
      </c>
      <c r="G90" s="121">
        <f t="shared" si="48"/>
        <v>102.97258297258298</v>
      </c>
      <c r="H90" s="121">
        <f t="shared" si="48"/>
        <v>103.95382395382396</v>
      </c>
      <c r="I90" s="121">
        <f t="shared" si="48"/>
        <v>104.64646464646465</v>
      </c>
      <c r="J90" s="121">
        <f t="shared" si="48"/>
        <v>105.16594516594517</v>
      </c>
      <c r="K90" s="121">
        <f t="shared" si="48"/>
        <v>105.82972582972583</v>
      </c>
      <c r="L90" s="121">
        <f t="shared" si="48"/>
        <v>109.55266955266956</v>
      </c>
      <c r="M90" s="120">
        <f t="shared" si="48"/>
        <v>110.41847041847042</v>
      </c>
      <c r="N90" s="120">
        <f t="shared" si="48"/>
        <v>110.93795093795093</v>
      </c>
      <c r="O90" s="28"/>
      <c r="P90" s="119">
        <v>100</v>
      </c>
      <c r="Q90" s="118">
        <f t="shared" si="5"/>
        <v>100.49641478212908</v>
      </c>
      <c r="R90" s="118">
        <f t="shared" si="6"/>
        <v>101.13072255929399</v>
      </c>
      <c r="S90" s="118">
        <f t="shared" si="7"/>
        <v>104.68836183121897</v>
      </c>
      <c r="T90" s="117">
        <f t="shared" si="13"/>
        <v>105.51571980143409</v>
      </c>
      <c r="U90" s="117">
        <f t="shared" si="8"/>
        <v>106.01213458356315</v>
      </c>
      <c r="V90" s="28"/>
      <c r="W90" s="119">
        <v>100</v>
      </c>
      <c r="X90" s="118">
        <f t="shared" si="9"/>
        <v>103.51786201254431</v>
      </c>
      <c r="Y90" s="117">
        <f t="shared" si="10"/>
        <v>104.33596945732207</v>
      </c>
      <c r="Z90" s="117">
        <f t="shared" si="11"/>
        <v>104.8268339241887</v>
      </c>
    </row>
    <row r="91" spans="2:26" ht="17.25">
      <c r="B91" s="49">
        <v>38</v>
      </c>
      <c r="C91" s="50" t="s">
        <v>19</v>
      </c>
      <c r="D91" s="128">
        <v>100</v>
      </c>
      <c r="E91" s="121">
        <f aca="true" t="shared" si="49" ref="E91:N91">E43/$D43*100</f>
        <v>100.24135156878519</v>
      </c>
      <c r="F91" s="121">
        <f t="shared" si="49"/>
        <v>102.17216411906678</v>
      </c>
      <c r="G91" s="121">
        <f t="shared" si="49"/>
        <v>104.74658085277555</v>
      </c>
      <c r="H91" s="121">
        <f t="shared" si="49"/>
        <v>106.99919549477073</v>
      </c>
      <c r="I91" s="121">
        <f t="shared" si="49"/>
        <v>108.76910699919549</v>
      </c>
      <c r="J91" s="121">
        <f t="shared" si="49"/>
        <v>109.49316170555107</v>
      </c>
      <c r="K91" s="121">
        <f t="shared" si="49"/>
        <v>114.32019308125503</v>
      </c>
      <c r="L91" s="121">
        <f t="shared" si="49"/>
        <v>117.538213998391</v>
      </c>
      <c r="M91" s="120">
        <f t="shared" si="49"/>
        <v>121.07803700724055</v>
      </c>
      <c r="N91" s="120">
        <f t="shared" si="49"/>
        <v>122.84794851166532</v>
      </c>
      <c r="O91" s="28"/>
      <c r="P91" s="131">
        <v>100</v>
      </c>
      <c r="Q91" s="118">
        <f t="shared" si="5"/>
        <v>100.66568047337279</v>
      </c>
      <c r="R91" s="118">
        <f t="shared" si="6"/>
        <v>105.10355029585799</v>
      </c>
      <c r="S91" s="118">
        <f t="shared" si="7"/>
        <v>108.0621301775148</v>
      </c>
      <c r="T91" s="117">
        <f t="shared" si="13"/>
        <v>111.31656804733727</v>
      </c>
      <c r="U91" s="117">
        <f t="shared" si="8"/>
        <v>112.94378698224851</v>
      </c>
      <c r="V91" s="28"/>
      <c r="W91" s="119">
        <v>100</v>
      </c>
      <c r="X91" s="118">
        <f t="shared" si="9"/>
        <v>102.81491907107672</v>
      </c>
      <c r="Y91" s="117">
        <f t="shared" si="10"/>
        <v>105.91133004926108</v>
      </c>
      <c r="Z91" s="117">
        <f t="shared" si="11"/>
        <v>107.45953553835328</v>
      </c>
    </row>
    <row r="92" spans="2:26" ht="17.25">
      <c r="B92" s="49">
        <v>39</v>
      </c>
      <c r="C92" s="51" t="s">
        <v>18</v>
      </c>
      <c r="D92" s="122">
        <v>100</v>
      </c>
      <c r="E92" s="121">
        <f aca="true" t="shared" si="50" ref="E92:N92">E44/$D44*100</f>
        <v>100.84257206208427</v>
      </c>
      <c r="F92" s="121">
        <f t="shared" si="50"/>
        <v>102.39467849223946</v>
      </c>
      <c r="G92" s="121">
        <f t="shared" si="50"/>
        <v>104.16851441241685</v>
      </c>
      <c r="H92" s="121">
        <f t="shared" si="50"/>
        <v>106.1419068736142</v>
      </c>
      <c r="I92" s="121">
        <f t="shared" si="50"/>
        <v>108.42572062084257</v>
      </c>
      <c r="J92" s="121">
        <f t="shared" si="50"/>
        <v>109.35698447893569</v>
      </c>
      <c r="K92" s="121">
        <f t="shared" si="50"/>
        <v>114.36807095343681</v>
      </c>
      <c r="L92" s="121">
        <f t="shared" si="50"/>
        <v>115.23281596452328</v>
      </c>
      <c r="M92" s="120">
        <f t="shared" si="50"/>
        <v>113.63636363636364</v>
      </c>
      <c r="N92" s="120">
        <f t="shared" si="50"/>
        <v>114.72283813747228</v>
      </c>
      <c r="O92" s="28"/>
      <c r="P92" s="119">
        <v>100</v>
      </c>
      <c r="Q92" s="118">
        <f t="shared" si="5"/>
        <v>100.85889570552146</v>
      </c>
      <c r="R92" s="118">
        <f t="shared" si="6"/>
        <v>105.48057259713701</v>
      </c>
      <c r="S92" s="118">
        <f t="shared" si="7"/>
        <v>106.27811860940695</v>
      </c>
      <c r="T92" s="117">
        <f t="shared" si="13"/>
        <v>104.80572597137015</v>
      </c>
      <c r="U92" s="117">
        <f t="shared" si="8"/>
        <v>105.8077709611452</v>
      </c>
      <c r="V92" s="28"/>
      <c r="W92" s="119">
        <v>100</v>
      </c>
      <c r="X92" s="118">
        <f t="shared" si="9"/>
        <v>100.75610701822413</v>
      </c>
      <c r="Y92" s="117">
        <f t="shared" si="10"/>
        <v>99.36021713842574</v>
      </c>
      <c r="Z92" s="117">
        <f t="shared" si="11"/>
        <v>100.31019775106631</v>
      </c>
    </row>
    <row r="93" spans="2:26" ht="17.25">
      <c r="B93" s="49">
        <v>40</v>
      </c>
      <c r="C93" s="50" t="s">
        <v>17</v>
      </c>
      <c r="D93" s="128">
        <v>100</v>
      </c>
      <c r="E93" s="121">
        <f aca="true" t="shared" si="51" ref="E93:N93">E45/$D45*100</f>
        <v>100.57854917668001</v>
      </c>
      <c r="F93" s="121">
        <f t="shared" si="51"/>
        <v>100.08900756564307</v>
      </c>
      <c r="G93" s="121">
        <f t="shared" si="51"/>
        <v>99.15442812639074</v>
      </c>
      <c r="H93" s="121">
        <f t="shared" si="51"/>
        <v>100</v>
      </c>
      <c r="I93" s="121">
        <f t="shared" si="51"/>
        <v>104.18335558522473</v>
      </c>
      <c r="J93" s="121">
        <f t="shared" si="51"/>
        <v>106.09701824655096</v>
      </c>
      <c r="K93" s="121">
        <f t="shared" si="51"/>
        <v>107.52113929684025</v>
      </c>
      <c r="L93" s="121">
        <f t="shared" si="51"/>
        <v>109.47930574098798</v>
      </c>
      <c r="M93" s="120">
        <f t="shared" si="51"/>
        <v>111.03693813974186</v>
      </c>
      <c r="N93" s="120">
        <f t="shared" si="51"/>
        <v>111.70449488206498</v>
      </c>
      <c r="O93" s="28"/>
      <c r="P93" s="131">
        <v>100</v>
      </c>
      <c r="Q93" s="118">
        <f t="shared" si="5"/>
        <v>101.8368218709953</v>
      </c>
      <c r="R93" s="118">
        <f t="shared" si="6"/>
        <v>103.20375907731739</v>
      </c>
      <c r="S93" s="118">
        <f t="shared" si="7"/>
        <v>105.08329773601027</v>
      </c>
      <c r="T93" s="117">
        <f t="shared" si="13"/>
        <v>106.57838530542503</v>
      </c>
      <c r="U93" s="117">
        <f t="shared" si="8"/>
        <v>107.2191371208885</v>
      </c>
      <c r="V93" s="28"/>
      <c r="W93" s="119">
        <v>100</v>
      </c>
      <c r="X93" s="118">
        <f t="shared" si="9"/>
        <v>101.82119205298012</v>
      </c>
      <c r="Y93" s="117">
        <f t="shared" si="10"/>
        <v>103.26986754966887</v>
      </c>
      <c r="Z93" s="117">
        <f t="shared" si="11"/>
        <v>103.8907284768212</v>
      </c>
    </row>
    <row r="94" spans="2:26" ht="17.25">
      <c r="B94" s="49">
        <v>41</v>
      </c>
      <c r="C94" s="48" t="s">
        <v>16</v>
      </c>
      <c r="D94" s="128">
        <v>100</v>
      </c>
      <c r="E94" s="121">
        <f aca="true" t="shared" si="52" ref="E94:N94">E46/$D46*100</f>
        <v>102.23123732251523</v>
      </c>
      <c r="F94" s="121">
        <f t="shared" si="52"/>
        <v>100.81135902636917</v>
      </c>
      <c r="G94" s="121">
        <f t="shared" si="52"/>
        <v>101.21703853955376</v>
      </c>
      <c r="H94" s="121">
        <f t="shared" si="52"/>
        <v>101.41987829614605</v>
      </c>
      <c r="I94" s="121">
        <f t="shared" si="52"/>
        <v>102.02839756592293</v>
      </c>
      <c r="J94" s="121">
        <f t="shared" si="52"/>
        <v>100</v>
      </c>
      <c r="K94" s="121">
        <f t="shared" si="52"/>
        <v>98.58012170385395</v>
      </c>
      <c r="L94" s="121">
        <f t="shared" si="52"/>
        <v>97.3630831643002</v>
      </c>
      <c r="M94" s="120">
        <f t="shared" si="52"/>
        <v>96.95740365111561</v>
      </c>
      <c r="N94" s="120">
        <f t="shared" si="52"/>
        <v>94.52332657200812</v>
      </c>
      <c r="O94" s="28"/>
      <c r="P94" s="119">
        <v>100</v>
      </c>
      <c r="Q94" s="118">
        <f t="shared" si="5"/>
        <v>98.01192842942345</v>
      </c>
      <c r="R94" s="118">
        <f t="shared" si="6"/>
        <v>96.62027833001989</v>
      </c>
      <c r="S94" s="118">
        <f t="shared" si="7"/>
        <v>95.42743538767395</v>
      </c>
      <c r="T94" s="117">
        <f t="shared" si="13"/>
        <v>95.02982107355865</v>
      </c>
      <c r="U94" s="117">
        <f t="shared" si="8"/>
        <v>92.6441351888668</v>
      </c>
      <c r="V94" s="28"/>
      <c r="W94" s="119">
        <v>100</v>
      </c>
      <c r="X94" s="118">
        <f t="shared" si="9"/>
        <v>98.76543209876543</v>
      </c>
      <c r="Y94" s="117">
        <f t="shared" si="10"/>
        <v>98.35390946502058</v>
      </c>
      <c r="Z94" s="117">
        <f t="shared" si="11"/>
        <v>95.88477366255144</v>
      </c>
    </row>
    <row r="95" spans="2:26" ht="18" thickBot="1">
      <c r="B95" s="49">
        <v>42</v>
      </c>
      <c r="C95" s="48" t="s">
        <v>15</v>
      </c>
      <c r="D95" s="122">
        <v>100</v>
      </c>
      <c r="E95" s="121">
        <f aca="true" t="shared" si="53" ref="E95:N95">E47/$D47*100</f>
        <v>101.88042430086787</v>
      </c>
      <c r="F95" s="121">
        <f t="shared" si="53"/>
        <v>103.03760848601735</v>
      </c>
      <c r="G95" s="121">
        <f t="shared" si="53"/>
        <v>103.90549662487946</v>
      </c>
      <c r="H95" s="121">
        <f t="shared" si="53"/>
        <v>103.42333654773385</v>
      </c>
      <c r="I95" s="121">
        <f t="shared" si="53"/>
        <v>105.11089681774348</v>
      </c>
      <c r="J95" s="121">
        <f t="shared" si="53"/>
        <v>106.702025072324</v>
      </c>
      <c r="K95" s="121">
        <f t="shared" si="53"/>
        <v>109.01639344262296</v>
      </c>
      <c r="L95" s="121">
        <f t="shared" si="53"/>
        <v>110.02892960462873</v>
      </c>
      <c r="M95" s="120">
        <f t="shared" si="53"/>
        <v>106.26808100289296</v>
      </c>
      <c r="N95" s="120">
        <f t="shared" si="53"/>
        <v>109.16104146576664</v>
      </c>
      <c r="O95" s="28"/>
      <c r="P95" s="119">
        <v>100</v>
      </c>
      <c r="Q95" s="118">
        <f t="shared" si="5"/>
        <v>101.5137614678899</v>
      </c>
      <c r="R95" s="118">
        <f t="shared" si="6"/>
        <v>103.71559633027523</v>
      </c>
      <c r="S95" s="118">
        <f t="shared" si="7"/>
        <v>104.6788990825688</v>
      </c>
      <c r="T95" s="117">
        <f t="shared" si="13"/>
        <v>101.10091743119266</v>
      </c>
      <c r="U95" s="117">
        <f t="shared" si="8"/>
        <v>103.8532110091743</v>
      </c>
      <c r="V95" s="28"/>
      <c r="W95" s="119">
        <v>100</v>
      </c>
      <c r="X95" s="118">
        <f t="shared" si="9"/>
        <v>100.92879256965945</v>
      </c>
      <c r="Y95" s="117">
        <f t="shared" si="10"/>
        <v>97.47899159663865</v>
      </c>
      <c r="Z95" s="117">
        <f t="shared" si="11"/>
        <v>100.13268465280849</v>
      </c>
    </row>
    <row r="96" spans="2:26" ht="18.75" thickBot="1" thickTop="1">
      <c r="B96" s="330" t="s">
        <v>14</v>
      </c>
      <c r="C96" s="331"/>
      <c r="D96" s="115">
        <v>100</v>
      </c>
      <c r="E96" s="114">
        <f aca="true" t="shared" si="54" ref="E96:N96">E48/$D48*100</f>
        <v>100.78887500400526</v>
      </c>
      <c r="F96" s="114">
        <f t="shared" si="54"/>
        <v>101.42458906084784</v>
      </c>
      <c r="G96" s="114">
        <f t="shared" si="54"/>
        <v>102.08401422666537</v>
      </c>
      <c r="H96" s="114">
        <f t="shared" si="54"/>
        <v>102.68960876670192</v>
      </c>
      <c r="I96" s="114">
        <f t="shared" si="54"/>
        <v>103.42657566727547</v>
      </c>
      <c r="J96" s="114">
        <f t="shared" si="54"/>
        <v>104.05972636098562</v>
      </c>
      <c r="K96" s="114">
        <f t="shared" si="54"/>
        <v>105.09212086257169</v>
      </c>
      <c r="L96" s="114">
        <f t="shared" si="54"/>
        <v>105.96943189464578</v>
      </c>
      <c r="M96" s="113">
        <f t="shared" si="54"/>
        <v>106.33022525553525</v>
      </c>
      <c r="N96" s="113">
        <f t="shared" si="54"/>
        <v>106.97362940177513</v>
      </c>
      <c r="O96" s="28"/>
      <c r="P96" s="112">
        <v>100</v>
      </c>
      <c r="Q96" s="111">
        <f t="shared" si="5"/>
        <v>100.61217408545653</v>
      </c>
      <c r="R96" s="111">
        <f t="shared" si="6"/>
        <v>101.6103648260137</v>
      </c>
      <c r="S96" s="111">
        <f t="shared" si="7"/>
        <v>102.45861009219787</v>
      </c>
      <c r="T96" s="110">
        <f t="shared" si="13"/>
        <v>102.80745018340438</v>
      </c>
      <c r="U96" s="110">
        <f t="shared" si="8"/>
        <v>103.42953801923267</v>
      </c>
      <c r="V96" s="28"/>
      <c r="W96" s="112">
        <v>100</v>
      </c>
      <c r="X96" s="111">
        <f t="shared" si="9"/>
        <v>100.83480190986091</v>
      </c>
      <c r="Y96" s="110">
        <f t="shared" si="10"/>
        <v>101.17811343305425</v>
      </c>
      <c r="Z96" s="110">
        <f t="shared" si="11"/>
        <v>101.79034215292302</v>
      </c>
    </row>
    <row r="99" spans="1:19" ht="17.25" customHeight="1">
      <c r="A99" s="28"/>
      <c r="B99" s="332" t="s">
        <v>99</v>
      </c>
      <c r="C99" s="332"/>
      <c r="D99" s="332"/>
      <c r="E99" s="332"/>
      <c r="F99" s="332"/>
      <c r="G99" s="332"/>
      <c r="H99" s="33"/>
      <c r="I99" s="34"/>
      <c r="J99" s="34"/>
      <c r="K99" s="34"/>
      <c r="L99" s="34"/>
      <c r="M99" s="44"/>
      <c r="N99" s="34"/>
      <c r="O99" s="28"/>
      <c r="P99" s="28"/>
      <c r="Q99" s="28"/>
      <c r="R99" s="28"/>
      <c r="S99" s="28"/>
    </row>
    <row r="100" spans="1:19" s="302" customFormat="1" ht="17.25" customHeight="1" thickBot="1">
      <c r="A100" s="29"/>
      <c r="B100" s="301"/>
      <c r="C100" s="301"/>
      <c r="D100" s="301"/>
      <c r="E100" s="301"/>
      <c r="F100" s="301"/>
      <c r="G100" s="301"/>
      <c r="H100" s="33"/>
      <c r="I100" s="54"/>
      <c r="J100" s="44"/>
      <c r="K100" s="44"/>
      <c r="L100" s="54"/>
      <c r="M100" s="44"/>
      <c r="N100" s="44"/>
      <c r="O100" s="29"/>
      <c r="P100" s="29"/>
      <c r="Q100" s="29"/>
      <c r="R100" s="29"/>
      <c r="S100" s="29"/>
    </row>
    <row r="101" spans="1:19" ht="17.25" customHeight="1">
      <c r="A101" s="28"/>
      <c r="B101" s="346" t="s">
        <v>67</v>
      </c>
      <c r="C101" s="348" t="s">
        <v>0</v>
      </c>
      <c r="D101" s="320" t="s">
        <v>66</v>
      </c>
      <c r="E101" s="322" t="s">
        <v>65</v>
      </c>
      <c r="F101" s="322" t="s">
        <v>64</v>
      </c>
      <c r="G101" s="322" t="s">
        <v>63</v>
      </c>
      <c r="H101" s="322" t="s">
        <v>62</v>
      </c>
      <c r="I101" s="322" t="s">
        <v>61</v>
      </c>
      <c r="J101" s="322" t="s">
        <v>60</v>
      </c>
      <c r="K101" s="322" t="s">
        <v>59</v>
      </c>
      <c r="L101" s="344" t="s">
        <v>58</v>
      </c>
      <c r="M101" s="313" t="s">
        <v>57</v>
      </c>
      <c r="N101" s="313" t="s">
        <v>91</v>
      </c>
      <c r="O101" s="46"/>
      <c r="P101" s="326" t="s">
        <v>102</v>
      </c>
      <c r="Q101" s="326" t="s">
        <v>103</v>
      </c>
      <c r="R101" s="328" t="s">
        <v>104</v>
      </c>
      <c r="S101" s="28"/>
    </row>
    <row r="102" spans="1:19" ht="25.5" customHeight="1" thickBot="1">
      <c r="A102" s="28"/>
      <c r="B102" s="347"/>
      <c r="C102" s="349"/>
      <c r="D102" s="321"/>
      <c r="E102" s="323"/>
      <c r="F102" s="323"/>
      <c r="G102" s="323"/>
      <c r="H102" s="323"/>
      <c r="I102" s="323"/>
      <c r="J102" s="323"/>
      <c r="K102" s="323"/>
      <c r="L102" s="345"/>
      <c r="M102" s="314"/>
      <c r="N102" s="314"/>
      <c r="O102" s="108"/>
      <c r="P102" s="327"/>
      <c r="Q102" s="327"/>
      <c r="R102" s="329"/>
      <c r="S102" s="103"/>
    </row>
    <row r="103" spans="1:19" ht="15.75" customHeight="1" thickTop="1">
      <c r="A103" s="103"/>
      <c r="B103" s="80">
        <v>1</v>
      </c>
      <c r="C103" s="87" t="s">
        <v>56</v>
      </c>
      <c r="D103" s="102">
        <v>5317</v>
      </c>
      <c r="E103" s="98">
        <v>5353</v>
      </c>
      <c r="F103" s="98">
        <v>5533</v>
      </c>
      <c r="G103" s="101">
        <v>5683</v>
      </c>
      <c r="H103" s="100">
        <v>5618</v>
      </c>
      <c r="I103" s="99">
        <v>5649</v>
      </c>
      <c r="J103" s="98">
        <v>5653</v>
      </c>
      <c r="K103" s="97">
        <v>5603</v>
      </c>
      <c r="L103" s="360">
        <v>5543</v>
      </c>
      <c r="M103" s="359">
        <v>5524</v>
      </c>
      <c r="N103" s="279">
        <v>5442</v>
      </c>
      <c r="O103" s="28"/>
      <c r="P103" s="96">
        <f aca="true" t="shared" si="55" ref="P103:P145">N103-D103</f>
        <v>125</v>
      </c>
      <c r="Q103" s="96">
        <f aca="true" t="shared" si="56" ref="Q103:Q145">N103-I103</f>
        <v>-207</v>
      </c>
      <c r="R103" s="96">
        <f aca="true" t="shared" si="57" ref="R103:R145">N103-M103</f>
        <v>-82</v>
      </c>
      <c r="S103" s="28"/>
    </row>
    <row r="104" spans="1:19" ht="17.25">
      <c r="A104" s="28"/>
      <c r="B104" s="80">
        <v>2</v>
      </c>
      <c r="C104" s="87" t="s">
        <v>55</v>
      </c>
      <c r="D104" s="85">
        <v>13812</v>
      </c>
      <c r="E104" s="83">
        <v>13627</v>
      </c>
      <c r="F104" s="83">
        <v>13360</v>
      </c>
      <c r="G104" s="84">
        <v>13224</v>
      </c>
      <c r="H104" s="86">
        <v>13097</v>
      </c>
      <c r="I104" s="83">
        <v>12974</v>
      </c>
      <c r="J104" s="83">
        <v>12834</v>
      </c>
      <c r="K104" s="81">
        <v>12720</v>
      </c>
      <c r="L104" s="361">
        <v>12651</v>
      </c>
      <c r="M104" s="359">
        <v>12587</v>
      </c>
      <c r="N104" s="279">
        <v>12396</v>
      </c>
      <c r="O104" s="28"/>
      <c r="P104" s="74">
        <f t="shared" si="55"/>
        <v>-1416</v>
      </c>
      <c r="Q104" s="74">
        <f t="shared" si="56"/>
        <v>-578</v>
      </c>
      <c r="R104" s="74">
        <f t="shared" si="57"/>
        <v>-191</v>
      </c>
      <c r="S104" s="28"/>
    </row>
    <row r="105" spans="1:19" ht="17.25">
      <c r="A105" s="28"/>
      <c r="B105" s="80">
        <v>3</v>
      </c>
      <c r="C105" s="87" t="s">
        <v>54</v>
      </c>
      <c r="D105" s="85">
        <v>4985</v>
      </c>
      <c r="E105" s="83">
        <v>4952</v>
      </c>
      <c r="F105" s="83">
        <v>4877</v>
      </c>
      <c r="G105" s="84">
        <v>4804</v>
      </c>
      <c r="H105" s="86">
        <v>4672</v>
      </c>
      <c r="I105" s="83">
        <v>4507</v>
      </c>
      <c r="J105" s="83">
        <v>4444</v>
      </c>
      <c r="K105" s="81">
        <v>4375</v>
      </c>
      <c r="L105" s="361">
        <v>4281</v>
      </c>
      <c r="M105" s="359">
        <v>4228</v>
      </c>
      <c r="N105" s="279">
        <v>4172</v>
      </c>
      <c r="O105" s="28"/>
      <c r="P105" s="74">
        <f t="shared" si="55"/>
        <v>-813</v>
      </c>
      <c r="Q105" s="74">
        <f t="shared" si="56"/>
        <v>-335</v>
      </c>
      <c r="R105" s="74">
        <f t="shared" si="57"/>
        <v>-56</v>
      </c>
      <c r="S105" s="28"/>
    </row>
    <row r="106" spans="1:19" ht="17.25">
      <c r="A106" s="28"/>
      <c r="B106" s="80">
        <v>4</v>
      </c>
      <c r="C106" s="87" t="s">
        <v>53</v>
      </c>
      <c r="D106" s="85">
        <v>11370</v>
      </c>
      <c r="E106" s="83">
        <v>11378</v>
      </c>
      <c r="F106" s="83">
        <v>11394</v>
      </c>
      <c r="G106" s="84">
        <v>11478</v>
      </c>
      <c r="H106" s="86">
        <v>11479</v>
      </c>
      <c r="I106" s="83">
        <v>11591</v>
      </c>
      <c r="J106" s="83">
        <v>11726</v>
      </c>
      <c r="K106" s="81">
        <v>11806</v>
      </c>
      <c r="L106" s="361">
        <v>11815</v>
      </c>
      <c r="M106" s="359">
        <v>11711</v>
      </c>
      <c r="N106" s="279">
        <v>11642</v>
      </c>
      <c r="O106" s="28"/>
      <c r="P106" s="74">
        <f t="shared" si="55"/>
        <v>272</v>
      </c>
      <c r="Q106" s="74">
        <f t="shared" si="56"/>
        <v>51</v>
      </c>
      <c r="R106" s="74">
        <f t="shared" si="57"/>
        <v>-69</v>
      </c>
      <c r="S106" s="28"/>
    </row>
    <row r="107" spans="1:19" ht="17.25">
      <c r="A107" s="28"/>
      <c r="B107" s="80">
        <v>5</v>
      </c>
      <c r="C107" s="87" t="s">
        <v>52</v>
      </c>
      <c r="D107" s="85">
        <v>10820</v>
      </c>
      <c r="E107" s="83">
        <v>10786</v>
      </c>
      <c r="F107" s="83">
        <v>10823</v>
      </c>
      <c r="G107" s="84">
        <v>10848</v>
      </c>
      <c r="H107" s="86">
        <v>10838</v>
      </c>
      <c r="I107" s="83">
        <v>10809</v>
      </c>
      <c r="J107" s="83">
        <v>10720</v>
      </c>
      <c r="K107" s="81">
        <v>10676</v>
      </c>
      <c r="L107" s="361">
        <v>10545</v>
      </c>
      <c r="M107" s="359">
        <v>10552</v>
      </c>
      <c r="N107" s="279">
        <v>10537</v>
      </c>
      <c r="O107" s="28"/>
      <c r="P107" s="74">
        <f t="shared" si="55"/>
        <v>-283</v>
      </c>
      <c r="Q107" s="74">
        <f t="shared" si="56"/>
        <v>-272</v>
      </c>
      <c r="R107" s="74">
        <f t="shared" si="57"/>
        <v>-15</v>
      </c>
      <c r="S107" s="28"/>
    </row>
    <row r="108" spans="1:19" ht="17.25">
      <c r="A108" s="28"/>
      <c r="B108" s="80">
        <v>6</v>
      </c>
      <c r="C108" s="87" t="s">
        <v>51</v>
      </c>
      <c r="D108" s="85">
        <v>13346</v>
      </c>
      <c r="E108" s="83">
        <v>13521</v>
      </c>
      <c r="F108" s="83">
        <v>13572</v>
      </c>
      <c r="G108" s="84">
        <v>13503</v>
      </c>
      <c r="H108" s="86">
        <v>13547</v>
      </c>
      <c r="I108" s="83">
        <v>13760</v>
      </c>
      <c r="J108" s="83">
        <v>13880</v>
      </c>
      <c r="K108" s="81">
        <v>13909</v>
      </c>
      <c r="L108" s="361">
        <v>13827</v>
      </c>
      <c r="M108" s="359">
        <v>13548</v>
      </c>
      <c r="N108" s="279">
        <v>13513</v>
      </c>
      <c r="O108" s="28"/>
      <c r="P108" s="74">
        <f t="shared" si="55"/>
        <v>167</v>
      </c>
      <c r="Q108" s="74">
        <f t="shared" si="56"/>
        <v>-247</v>
      </c>
      <c r="R108" s="74">
        <f t="shared" si="57"/>
        <v>-35</v>
      </c>
      <c r="S108" s="28"/>
    </row>
    <row r="109" spans="1:19" ht="17.25">
      <c r="A109" s="28"/>
      <c r="B109" s="80">
        <v>7</v>
      </c>
      <c r="C109" s="87" t="s">
        <v>50</v>
      </c>
      <c r="D109" s="85">
        <v>12635</v>
      </c>
      <c r="E109" s="83">
        <v>12623</v>
      </c>
      <c r="F109" s="83">
        <v>12639</v>
      </c>
      <c r="G109" s="83">
        <v>12659</v>
      </c>
      <c r="H109" s="86">
        <v>12525</v>
      </c>
      <c r="I109" s="83">
        <v>12430</v>
      </c>
      <c r="J109" s="83">
        <v>12313</v>
      </c>
      <c r="K109" s="81">
        <v>12189</v>
      </c>
      <c r="L109" s="361">
        <v>11980</v>
      </c>
      <c r="M109" s="359">
        <v>11823</v>
      </c>
      <c r="N109" s="279">
        <v>11705</v>
      </c>
      <c r="O109" s="28"/>
      <c r="P109" s="74">
        <f t="shared" si="55"/>
        <v>-930</v>
      </c>
      <c r="Q109" s="74">
        <f t="shared" si="56"/>
        <v>-725</v>
      </c>
      <c r="R109" s="74">
        <f t="shared" si="57"/>
        <v>-118</v>
      </c>
      <c r="S109" s="28"/>
    </row>
    <row r="110" spans="1:19" ht="17.25">
      <c r="A110" s="28"/>
      <c r="B110" s="80">
        <v>8</v>
      </c>
      <c r="C110" s="87" t="s">
        <v>49</v>
      </c>
      <c r="D110" s="85">
        <v>7698</v>
      </c>
      <c r="E110" s="83">
        <v>7678</v>
      </c>
      <c r="F110" s="83">
        <v>7614</v>
      </c>
      <c r="G110" s="83">
        <v>7601</v>
      </c>
      <c r="H110" s="86">
        <v>7449</v>
      </c>
      <c r="I110" s="83">
        <v>7256</v>
      </c>
      <c r="J110" s="83">
        <v>7156</v>
      </c>
      <c r="K110" s="81">
        <v>7076</v>
      </c>
      <c r="L110" s="361">
        <v>6994</v>
      </c>
      <c r="M110" s="359">
        <v>6930</v>
      </c>
      <c r="N110" s="279">
        <v>6887</v>
      </c>
      <c r="O110" s="28"/>
      <c r="P110" s="74">
        <f t="shared" si="55"/>
        <v>-811</v>
      </c>
      <c r="Q110" s="74">
        <f t="shared" si="56"/>
        <v>-369</v>
      </c>
      <c r="R110" s="74">
        <f t="shared" si="57"/>
        <v>-43</v>
      </c>
      <c r="S110" s="28"/>
    </row>
    <row r="111" spans="1:19" ht="17.25">
      <c r="A111" s="28"/>
      <c r="B111" s="80">
        <v>9</v>
      </c>
      <c r="C111" s="87" t="s">
        <v>48</v>
      </c>
      <c r="D111" s="85">
        <v>7138</v>
      </c>
      <c r="E111" s="83">
        <v>6976</v>
      </c>
      <c r="F111" s="83">
        <v>6818</v>
      </c>
      <c r="G111" s="83">
        <v>6647</v>
      </c>
      <c r="H111" s="86">
        <v>6443</v>
      </c>
      <c r="I111" s="83">
        <v>6335</v>
      </c>
      <c r="J111" s="83">
        <v>6215</v>
      </c>
      <c r="K111" s="81">
        <v>6160</v>
      </c>
      <c r="L111" s="361">
        <v>6060</v>
      </c>
      <c r="M111" s="359">
        <v>5983</v>
      </c>
      <c r="N111" s="279">
        <v>5817</v>
      </c>
      <c r="O111" s="28"/>
      <c r="P111" s="74">
        <f t="shared" si="55"/>
        <v>-1321</v>
      </c>
      <c r="Q111" s="74">
        <f t="shared" si="56"/>
        <v>-518</v>
      </c>
      <c r="R111" s="74">
        <f t="shared" si="57"/>
        <v>-166</v>
      </c>
      <c r="S111" s="28"/>
    </row>
    <row r="112" spans="1:19" ht="17.25">
      <c r="A112" s="28"/>
      <c r="B112" s="80">
        <v>10</v>
      </c>
      <c r="C112" s="87" t="s">
        <v>47</v>
      </c>
      <c r="D112" s="85">
        <v>12302</v>
      </c>
      <c r="E112" s="83">
        <v>12299</v>
      </c>
      <c r="F112" s="83">
        <v>12215</v>
      </c>
      <c r="G112" s="83">
        <v>12208</v>
      </c>
      <c r="H112" s="86">
        <v>12088</v>
      </c>
      <c r="I112" s="83">
        <v>12051</v>
      </c>
      <c r="J112" s="83">
        <v>12054</v>
      </c>
      <c r="K112" s="81">
        <v>11959</v>
      </c>
      <c r="L112" s="361">
        <v>11998</v>
      </c>
      <c r="M112" s="359">
        <v>11783</v>
      </c>
      <c r="N112" s="279">
        <v>11725</v>
      </c>
      <c r="O112" s="28"/>
      <c r="P112" s="74">
        <f t="shared" si="55"/>
        <v>-577</v>
      </c>
      <c r="Q112" s="74">
        <f t="shared" si="56"/>
        <v>-326</v>
      </c>
      <c r="R112" s="74">
        <f t="shared" si="57"/>
        <v>-58</v>
      </c>
      <c r="S112" s="28"/>
    </row>
    <row r="113" spans="1:19" ht="17.25">
      <c r="A113" s="28"/>
      <c r="B113" s="80">
        <v>11</v>
      </c>
      <c r="C113" s="87" t="s">
        <v>46</v>
      </c>
      <c r="D113" s="85">
        <v>8412</v>
      </c>
      <c r="E113" s="83">
        <v>8358</v>
      </c>
      <c r="F113" s="83">
        <v>8263</v>
      </c>
      <c r="G113" s="83">
        <v>8188</v>
      </c>
      <c r="H113" s="86">
        <v>8085</v>
      </c>
      <c r="I113" s="83">
        <v>7980</v>
      </c>
      <c r="J113" s="83">
        <v>8021</v>
      </c>
      <c r="K113" s="81">
        <v>7974</v>
      </c>
      <c r="L113" s="361">
        <v>7884</v>
      </c>
      <c r="M113" s="359">
        <v>7831</v>
      </c>
      <c r="N113" s="279">
        <v>7785</v>
      </c>
      <c r="O113" s="28"/>
      <c r="P113" s="74">
        <f t="shared" si="55"/>
        <v>-627</v>
      </c>
      <c r="Q113" s="74">
        <f t="shared" si="56"/>
        <v>-195</v>
      </c>
      <c r="R113" s="74">
        <f t="shared" si="57"/>
        <v>-46</v>
      </c>
      <c r="S113" s="28"/>
    </row>
    <row r="114" spans="1:19" ht="17.25">
      <c r="A114" s="28"/>
      <c r="B114" s="80">
        <v>12</v>
      </c>
      <c r="C114" s="87" t="s">
        <v>45</v>
      </c>
      <c r="D114" s="85">
        <v>8970</v>
      </c>
      <c r="E114" s="83">
        <v>8945</v>
      </c>
      <c r="F114" s="83">
        <v>8915</v>
      </c>
      <c r="G114" s="83">
        <v>8787</v>
      </c>
      <c r="H114" s="86">
        <v>8697</v>
      </c>
      <c r="I114" s="83">
        <v>8626</v>
      </c>
      <c r="J114" s="83">
        <v>8582</v>
      </c>
      <c r="K114" s="81">
        <v>8524</v>
      </c>
      <c r="L114" s="361">
        <v>8513</v>
      </c>
      <c r="M114" s="359">
        <v>8390</v>
      </c>
      <c r="N114" s="279">
        <v>8411</v>
      </c>
      <c r="O114" s="28"/>
      <c r="P114" s="74">
        <f t="shared" si="55"/>
        <v>-559</v>
      </c>
      <c r="Q114" s="74">
        <f t="shared" si="56"/>
        <v>-215</v>
      </c>
      <c r="R114" s="74">
        <f t="shared" si="57"/>
        <v>21</v>
      </c>
      <c r="S114" s="28"/>
    </row>
    <row r="115" spans="1:19" ht="17.25">
      <c r="A115" s="28"/>
      <c r="B115" s="80">
        <v>13</v>
      </c>
      <c r="C115" s="87" t="s">
        <v>44</v>
      </c>
      <c r="D115" s="85">
        <v>4376</v>
      </c>
      <c r="E115" s="83">
        <v>4318</v>
      </c>
      <c r="F115" s="83">
        <v>4254</v>
      </c>
      <c r="G115" s="83">
        <v>4168</v>
      </c>
      <c r="H115" s="86">
        <v>4092</v>
      </c>
      <c r="I115" s="83">
        <v>3993</v>
      </c>
      <c r="J115" s="83">
        <v>3878</v>
      </c>
      <c r="K115" s="81">
        <v>3760</v>
      </c>
      <c r="L115" s="361">
        <v>3711</v>
      </c>
      <c r="M115" s="359">
        <v>3591</v>
      </c>
      <c r="N115" s="279">
        <v>3500</v>
      </c>
      <c r="O115" s="28"/>
      <c r="P115" s="74">
        <f t="shared" si="55"/>
        <v>-876</v>
      </c>
      <c r="Q115" s="74">
        <f t="shared" si="56"/>
        <v>-493</v>
      </c>
      <c r="R115" s="74">
        <f t="shared" si="57"/>
        <v>-91</v>
      </c>
      <c r="S115" s="28"/>
    </row>
    <row r="116" spans="1:19" ht="17.25">
      <c r="A116" s="28"/>
      <c r="B116" s="80">
        <v>14</v>
      </c>
      <c r="C116" s="87" t="s">
        <v>43</v>
      </c>
      <c r="D116" s="85">
        <v>14730</v>
      </c>
      <c r="E116" s="83">
        <v>14966</v>
      </c>
      <c r="F116" s="83">
        <v>15112</v>
      </c>
      <c r="G116" s="83">
        <v>15157</v>
      </c>
      <c r="H116" s="86">
        <v>15354</v>
      </c>
      <c r="I116" s="83">
        <v>15489</v>
      </c>
      <c r="J116" s="83">
        <v>15496</v>
      </c>
      <c r="K116" s="81">
        <v>15752</v>
      </c>
      <c r="L116" s="361">
        <v>15788</v>
      </c>
      <c r="M116" s="359">
        <v>16023</v>
      </c>
      <c r="N116" s="279">
        <v>16177</v>
      </c>
      <c r="O116" s="28"/>
      <c r="P116" s="74">
        <f t="shared" si="55"/>
        <v>1447</v>
      </c>
      <c r="Q116" s="74">
        <f t="shared" si="56"/>
        <v>688</v>
      </c>
      <c r="R116" s="74">
        <f t="shared" si="57"/>
        <v>154</v>
      </c>
      <c r="S116" s="28"/>
    </row>
    <row r="117" spans="1:19" ht="17.25">
      <c r="A117" s="28"/>
      <c r="B117" s="80">
        <v>15</v>
      </c>
      <c r="C117" s="87" t="s">
        <v>42</v>
      </c>
      <c r="D117" s="85">
        <v>12206</v>
      </c>
      <c r="E117" s="83">
        <v>12174</v>
      </c>
      <c r="F117" s="83">
        <v>12055</v>
      </c>
      <c r="G117" s="83">
        <v>11914</v>
      </c>
      <c r="H117" s="86">
        <v>11856</v>
      </c>
      <c r="I117" s="83">
        <v>11734</v>
      </c>
      <c r="J117" s="83">
        <v>11664</v>
      </c>
      <c r="K117" s="81">
        <v>11614</v>
      </c>
      <c r="L117" s="361">
        <v>11570</v>
      </c>
      <c r="M117" s="359">
        <v>11461</v>
      </c>
      <c r="N117" s="279">
        <v>11378</v>
      </c>
      <c r="O117" s="28"/>
      <c r="P117" s="74">
        <f t="shared" si="55"/>
        <v>-828</v>
      </c>
      <c r="Q117" s="74">
        <f t="shared" si="56"/>
        <v>-356</v>
      </c>
      <c r="R117" s="74">
        <f t="shared" si="57"/>
        <v>-83</v>
      </c>
      <c r="S117" s="28"/>
    </row>
    <row r="118" spans="1:19" ht="17.25">
      <c r="A118" s="28"/>
      <c r="B118" s="80">
        <v>16</v>
      </c>
      <c r="C118" s="87" t="s">
        <v>41</v>
      </c>
      <c r="D118" s="85">
        <v>13636</v>
      </c>
      <c r="E118" s="83">
        <v>13621</v>
      </c>
      <c r="F118" s="83">
        <v>13530</v>
      </c>
      <c r="G118" s="83">
        <v>13461</v>
      </c>
      <c r="H118" s="86">
        <v>13340</v>
      </c>
      <c r="I118" s="83">
        <v>13304</v>
      </c>
      <c r="J118" s="83">
        <v>13141</v>
      </c>
      <c r="K118" s="81">
        <v>13027</v>
      </c>
      <c r="L118" s="361">
        <v>12902</v>
      </c>
      <c r="M118" s="359">
        <v>12781</v>
      </c>
      <c r="N118" s="279">
        <v>12898</v>
      </c>
      <c r="O118" s="28"/>
      <c r="P118" s="74">
        <f t="shared" si="55"/>
        <v>-738</v>
      </c>
      <c r="Q118" s="74">
        <f t="shared" si="56"/>
        <v>-406</v>
      </c>
      <c r="R118" s="74">
        <f t="shared" si="57"/>
        <v>117</v>
      </c>
      <c r="S118" s="28"/>
    </row>
    <row r="119" spans="1:19" ht="17.25">
      <c r="A119" s="28"/>
      <c r="B119" s="80">
        <v>17</v>
      </c>
      <c r="C119" s="87" t="s">
        <v>40</v>
      </c>
      <c r="D119" s="85">
        <v>1913</v>
      </c>
      <c r="E119" s="83">
        <v>1880</v>
      </c>
      <c r="F119" s="83">
        <v>1841</v>
      </c>
      <c r="G119" s="83">
        <v>1805</v>
      </c>
      <c r="H119" s="86">
        <v>1767</v>
      </c>
      <c r="I119" s="83">
        <v>1727</v>
      </c>
      <c r="J119" s="83">
        <v>1669</v>
      </c>
      <c r="K119" s="81">
        <v>1630</v>
      </c>
      <c r="L119" s="361">
        <v>1579</v>
      </c>
      <c r="M119" s="359">
        <v>1539</v>
      </c>
      <c r="N119" s="279">
        <v>1502</v>
      </c>
      <c r="O119" s="28"/>
      <c r="P119" s="74">
        <f t="shared" si="55"/>
        <v>-411</v>
      </c>
      <c r="Q119" s="74">
        <f t="shared" si="56"/>
        <v>-225</v>
      </c>
      <c r="R119" s="74">
        <f t="shared" si="57"/>
        <v>-37</v>
      </c>
      <c r="S119" s="28"/>
    </row>
    <row r="120" spans="1:19" ht="17.25">
      <c r="A120" s="28"/>
      <c r="B120" s="80">
        <v>18</v>
      </c>
      <c r="C120" s="87" t="s">
        <v>39</v>
      </c>
      <c r="D120" s="85">
        <v>1225</v>
      </c>
      <c r="E120" s="83">
        <v>1201</v>
      </c>
      <c r="F120" s="83">
        <v>1160</v>
      </c>
      <c r="G120" s="83">
        <v>1139</v>
      </c>
      <c r="H120" s="86">
        <v>1097</v>
      </c>
      <c r="I120" s="83">
        <v>1053</v>
      </c>
      <c r="J120" s="83">
        <v>1018</v>
      </c>
      <c r="K120" s="81">
        <v>987</v>
      </c>
      <c r="L120" s="361">
        <v>952</v>
      </c>
      <c r="M120" s="359">
        <v>914</v>
      </c>
      <c r="N120" s="279">
        <v>893</v>
      </c>
      <c r="O120" s="28"/>
      <c r="P120" s="74">
        <f t="shared" si="55"/>
        <v>-332</v>
      </c>
      <c r="Q120" s="74">
        <f t="shared" si="56"/>
        <v>-160</v>
      </c>
      <c r="R120" s="74">
        <f t="shared" si="57"/>
        <v>-21</v>
      </c>
      <c r="S120" s="28"/>
    </row>
    <row r="121" spans="1:19" ht="17.25">
      <c r="A121" s="28"/>
      <c r="B121" s="80">
        <v>19</v>
      </c>
      <c r="C121" s="92" t="s">
        <v>38</v>
      </c>
      <c r="D121" s="78">
        <v>2393</v>
      </c>
      <c r="E121" s="78">
        <v>2301</v>
      </c>
      <c r="F121" s="78">
        <v>2248</v>
      </c>
      <c r="G121" s="78">
        <v>2188</v>
      </c>
      <c r="H121" s="91">
        <v>2126</v>
      </c>
      <c r="I121" s="90">
        <v>2067</v>
      </c>
      <c r="J121" s="90">
        <v>2019</v>
      </c>
      <c r="K121" s="81">
        <v>1966</v>
      </c>
      <c r="L121" s="361">
        <v>1915</v>
      </c>
      <c r="M121" s="359">
        <v>1859</v>
      </c>
      <c r="N121" s="279">
        <v>1796</v>
      </c>
      <c r="O121" s="28"/>
      <c r="P121" s="74">
        <f t="shared" si="55"/>
        <v>-597</v>
      </c>
      <c r="Q121" s="74">
        <f t="shared" si="56"/>
        <v>-271</v>
      </c>
      <c r="R121" s="74">
        <f t="shared" si="57"/>
        <v>-63</v>
      </c>
      <c r="S121" s="28"/>
    </row>
    <row r="122" spans="1:19" ht="17.25">
      <c r="A122" s="28"/>
      <c r="B122" s="80">
        <v>20</v>
      </c>
      <c r="C122" s="87" t="s">
        <v>37</v>
      </c>
      <c r="D122" s="85">
        <v>11728</v>
      </c>
      <c r="E122" s="83">
        <v>11891</v>
      </c>
      <c r="F122" s="83">
        <v>12097</v>
      </c>
      <c r="G122" s="83">
        <v>12256</v>
      </c>
      <c r="H122" s="86">
        <v>12253</v>
      </c>
      <c r="I122" s="83">
        <v>12257</v>
      </c>
      <c r="J122" s="83">
        <v>12200</v>
      </c>
      <c r="K122" s="81">
        <v>12285</v>
      </c>
      <c r="L122" s="361">
        <v>12271</v>
      </c>
      <c r="M122" s="359">
        <v>12320</v>
      </c>
      <c r="N122" s="279">
        <v>12311</v>
      </c>
      <c r="O122" s="28"/>
      <c r="P122" s="74">
        <f t="shared" si="55"/>
        <v>583</v>
      </c>
      <c r="Q122" s="74">
        <f t="shared" si="56"/>
        <v>54</v>
      </c>
      <c r="R122" s="74">
        <f t="shared" si="57"/>
        <v>-9</v>
      </c>
      <c r="S122" s="28"/>
    </row>
    <row r="123" spans="1:19" ht="17.25">
      <c r="A123" s="28"/>
      <c r="B123" s="80">
        <v>21</v>
      </c>
      <c r="C123" s="87" t="s">
        <v>36</v>
      </c>
      <c r="D123" s="85">
        <v>7000</v>
      </c>
      <c r="E123" s="83">
        <v>7306</v>
      </c>
      <c r="F123" s="83">
        <v>7202</v>
      </c>
      <c r="G123" s="83">
        <v>7200</v>
      </c>
      <c r="H123" s="86">
        <v>7149</v>
      </c>
      <c r="I123" s="83">
        <v>7240</v>
      </c>
      <c r="J123" s="83">
        <v>7181</v>
      </c>
      <c r="K123" s="81">
        <v>7164</v>
      </c>
      <c r="L123" s="361">
        <v>7212</v>
      </c>
      <c r="M123" s="359">
        <v>7147</v>
      </c>
      <c r="N123" s="279">
        <v>7083</v>
      </c>
      <c r="O123" s="28"/>
      <c r="P123" s="74">
        <f t="shared" si="55"/>
        <v>83</v>
      </c>
      <c r="Q123" s="74">
        <f t="shared" si="56"/>
        <v>-157</v>
      </c>
      <c r="R123" s="74">
        <f t="shared" si="57"/>
        <v>-64</v>
      </c>
      <c r="S123" s="28"/>
    </row>
    <row r="124" spans="1:19" ht="17.25">
      <c r="A124" s="28"/>
      <c r="B124" s="80">
        <v>22</v>
      </c>
      <c r="C124" s="87" t="s">
        <v>35</v>
      </c>
      <c r="D124" s="85">
        <v>7174</v>
      </c>
      <c r="E124" s="83">
        <v>7098</v>
      </c>
      <c r="F124" s="83">
        <v>7201</v>
      </c>
      <c r="G124" s="83">
        <v>7252</v>
      </c>
      <c r="H124" s="86">
        <v>7256</v>
      </c>
      <c r="I124" s="83">
        <v>7182</v>
      </c>
      <c r="J124" s="83">
        <v>7190</v>
      </c>
      <c r="K124" s="81">
        <v>7108</v>
      </c>
      <c r="L124" s="361">
        <v>7080</v>
      </c>
      <c r="M124" s="359">
        <v>6992</v>
      </c>
      <c r="N124" s="279">
        <v>6834</v>
      </c>
      <c r="O124" s="28"/>
      <c r="P124" s="74">
        <f t="shared" si="55"/>
        <v>-340</v>
      </c>
      <c r="Q124" s="74">
        <f t="shared" si="56"/>
        <v>-348</v>
      </c>
      <c r="R124" s="74">
        <f t="shared" si="57"/>
        <v>-158</v>
      </c>
      <c r="S124" s="28"/>
    </row>
    <row r="125" spans="1:19" ht="17.25">
      <c r="A125" s="28"/>
      <c r="B125" s="80">
        <v>23</v>
      </c>
      <c r="C125" s="87" t="s">
        <v>34</v>
      </c>
      <c r="D125" s="85">
        <v>11208</v>
      </c>
      <c r="E125" s="83">
        <v>11317</v>
      </c>
      <c r="F125" s="83">
        <v>11689</v>
      </c>
      <c r="G125" s="83">
        <v>11661</v>
      </c>
      <c r="H125" s="86">
        <v>11584</v>
      </c>
      <c r="I125" s="83">
        <v>11746</v>
      </c>
      <c r="J125" s="83">
        <v>11880</v>
      </c>
      <c r="K125" s="81">
        <v>11965</v>
      </c>
      <c r="L125" s="361">
        <v>12012</v>
      </c>
      <c r="M125" s="359">
        <v>12040</v>
      </c>
      <c r="N125" s="279">
        <v>12012</v>
      </c>
      <c r="O125" s="28"/>
      <c r="P125" s="74">
        <f t="shared" si="55"/>
        <v>804</v>
      </c>
      <c r="Q125" s="74">
        <f t="shared" si="56"/>
        <v>266</v>
      </c>
      <c r="R125" s="74">
        <f t="shared" si="57"/>
        <v>-28</v>
      </c>
      <c r="S125" s="28"/>
    </row>
    <row r="126" spans="1:19" ht="17.25">
      <c r="A126" s="28"/>
      <c r="B126" s="80">
        <v>24</v>
      </c>
      <c r="C126" s="87" t="s">
        <v>33</v>
      </c>
      <c r="D126" s="85">
        <v>15805</v>
      </c>
      <c r="E126" s="83">
        <v>15669</v>
      </c>
      <c r="F126" s="83">
        <v>15477</v>
      </c>
      <c r="G126" s="83">
        <v>15340</v>
      </c>
      <c r="H126" s="86">
        <v>15196</v>
      </c>
      <c r="I126" s="83">
        <v>15121</v>
      </c>
      <c r="J126" s="83">
        <v>14982</v>
      </c>
      <c r="K126" s="81">
        <v>14834</v>
      </c>
      <c r="L126" s="361">
        <v>14721</v>
      </c>
      <c r="M126" s="359">
        <v>14526</v>
      </c>
      <c r="N126" s="279">
        <v>14457</v>
      </c>
      <c r="O126" s="28"/>
      <c r="P126" s="74">
        <f t="shared" si="55"/>
        <v>-1348</v>
      </c>
      <c r="Q126" s="74">
        <f t="shared" si="56"/>
        <v>-664</v>
      </c>
      <c r="R126" s="74">
        <f t="shared" si="57"/>
        <v>-69</v>
      </c>
      <c r="S126" s="28"/>
    </row>
    <row r="127" spans="1:19" ht="17.25">
      <c r="A127" s="28"/>
      <c r="B127" s="80">
        <v>25</v>
      </c>
      <c r="C127" s="87" t="s">
        <v>32</v>
      </c>
      <c r="D127" s="85">
        <v>9516</v>
      </c>
      <c r="E127" s="83">
        <v>9541</v>
      </c>
      <c r="F127" s="83">
        <v>9569</v>
      </c>
      <c r="G127" s="83">
        <v>9608</v>
      </c>
      <c r="H127" s="86">
        <v>9713</v>
      </c>
      <c r="I127" s="83">
        <v>9590</v>
      </c>
      <c r="J127" s="83">
        <v>9635</v>
      </c>
      <c r="K127" s="81">
        <v>9673</v>
      </c>
      <c r="L127" s="361">
        <v>9640</v>
      </c>
      <c r="M127" s="359">
        <v>9560</v>
      </c>
      <c r="N127" s="279">
        <v>9414</v>
      </c>
      <c r="O127" s="28"/>
      <c r="P127" s="74">
        <f t="shared" si="55"/>
        <v>-102</v>
      </c>
      <c r="Q127" s="74">
        <f t="shared" si="56"/>
        <v>-176</v>
      </c>
      <c r="R127" s="74">
        <f t="shared" si="57"/>
        <v>-146</v>
      </c>
      <c r="S127" s="28"/>
    </row>
    <row r="128" spans="1:19" ht="17.25">
      <c r="A128" s="28"/>
      <c r="B128" s="80">
        <v>26</v>
      </c>
      <c r="C128" s="87" t="s">
        <v>31</v>
      </c>
      <c r="D128" s="85">
        <v>10464</v>
      </c>
      <c r="E128" s="83">
        <v>10458</v>
      </c>
      <c r="F128" s="83">
        <v>10421</v>
      </c>
      <c r="G128" s="83">
        <v>10385</v>
      </c>
      <c r="H128" s="86">
        <v>10486</v>
      </c>
      <c r="I128" s="83">
        <v>10524</v>
      </c>
      <c r="J128" s="83">
        <v>10608</v>
      </c>
      <c r="K128" s="81">
        <v>10723</v>
      </c>
      <c r="L128" s="361">
        <v>10772</v>
      </c>
      <c r="M128" s="359">
        <v>10864</v>
      </c>
      <c r="N128" s="279">
        <v>10878</v>
      </c>
      <c r="O128" s="28"/>
      <c r="P128" s="74">
        <f t="shared" si="55"/>
        <v>414</v>
      </c>
      <c r="Q128" s="74">
        <f t="shared" si="56"/>
        <v>354</v>
      </c>
      <c r="R128" s="74">
        <f t="shared" si="57"/>
        <v>14</v>
      </c>
      <c r="S128" s="28"/>
    </row>
    <row r="129" spans="1:19" ht="17.25">
      <c r="A129" s="28"/>
      <c r="B129" s="80">
        <v>27</v>
      </c>
      <c r="C129" s="87" t="s">
        <v>30</v>
      </c>
      <c r="D129" s="85">
        <v>7834</v>
      </c>
      <c r="E129" s="83">
        <v>7873</v>
      </c>
      <c r="F129" s="83">
        <v>7875</v>
      </c>
      <c r="G129" s="83">
        <v>7838</v>
      </c>
      <c r="H129" s="86">
        <v>7826</v>
      </c>
      <c r="I129" s="83">
        <v>7766</v>
      </c>
      <c r="J129" s="83">
        <v>7730</v>
      </c>
      <c r="K129" s="81">
        <v>7753</v>
      </c>
      <c r="L129" s="361">
        <v>7684</v>
      </c>
      <c r="M129" s="359">
        <v>7587</v>
      </c>
      <c r="N129" s="279">
        <v>7546</v>
      </c>
      <c r="O129" s="28"/>
      <c r="P129" s="74">
        <f t="shared" si="55"/>
        <v>-288</v>
      </c>
      <c r="Q129" s="74">
        <f t="shared" si="56"/>
        <v>-220</v>
      </c>
      <c r="R129" s="74">
        <f t="shared" si="57"/>
        <v>-41</v>
      </c>
      <c r="S129" s="28"/>
    </row>
    <row r="130" spans="1:19" ht="17.25">
      <c r="A130" s="28"/>
      <c r="B130" s="80">
        <v>28</v>
      </c>
      <c r="C130" s="87" t="s">
        <v>29</v>
      </c>
      <c r="D130" s="85">
        <v>12271</v>
      </c>
      <c r="E130" s="83">
        <v>12247</v>
      </c>
      <c r="F130" s="83">
        <v>12083</v>
      </c>
      <c r="G130" s="83">
        <v>12049</v>
      </c>
      <c r="H130" s="86">
        <v>12053</v>
      </c>
      <c r="I130" s="83">
        <v>11979</v>
      </c>
      <c r="J130" s="83">
        <v>11924</v>
      </c>
      <c r="K130" s="81">
        <v>11819</v>
      </c>
      <c r="L130" s="361">
        <v>11791</v>
      </c>
      <c r="M130" s="359">
        <v>12202</v>
      </c>
      <c r="N130" s="279">
        <v>12278</v>
      </c>
      <c r="O130" s="28"/>
      <c r="P130" s="74">
        <f t="shared" si="55"/>
        <v>7</v>
      </c>
      <c r="Q130" s="74">
        <f t="shared" si="56"/>
        <v>299</v>
      </c>
      <c r="R130" s="74">
        <f t="shared" si="57"/>
        <v>76</v>
      </c>
      <c r="S130" s="28"/>
    </row>
    <row r="131" spans="1:19" ht="17.25">
      <c r="A131" s="28"/>
      <c r="B131" s="80">
        <v>29</v>
      </c>
      <c r="C131" s="87" t="s">
        <v>28</v>
      </c>
      <c r="D131" s="85">
        <v>8793</v>
      </c>
      <c r="E131" s="84">
        <v>8735</v>
      </c>
      <c r="F131" s="83">
        <v>8649</v>
      </c>
      <c r="G131" s="83">
        <v>8631</v>
      </c>
      <c r="H131" s="86">
        <v>8525</v>
      </c>
      <c r="I131" s="83">
        <v>8407</v>
      </c>
      <c r="J131" s="83">
        <v>8251</v>
      </c>
      <c r="K131" s="81">
        <v>8149</v>
      </c>
      <c r="L131" s="361">
        <v>8088</v>
      </c>
      <c r="M131" s="359">
        <v>8019</v>
      </c>
      <c r="N131" s="279">
        <v>7901</v>
      </c>
      <c r="O131" s="28"/>
      <c r="P131" s="74">
        <f t="shared" si="55"/>
        <v>-892</v>
      </c>
      <c r="Q131" s="74">
        <f t="shared" si="56"/>
        <v>-506</v>
      </c>
      <c r="R131" s="74">
        <f t="shared" si="57"/>
        <v>-118</v>
      </c>
      <c r="S131" s="28"/>
    </row>
    <row r="132" spans="1:19" ht="17.25">
      <c r="A132" s="28"/>
      <c r="B132" s="80">
        <v>30</v>
      </c>
      <c r="C132" s="87" t="s">
        <v>27</v>
      </c>
      <c r="D132" s="85">
        <v>6376</v>
      </c>
      <c r="E132" s="84">
        <v>6328</v>
      </c>
      <c r="F132" s="83">
        <v>6235</v>
      </c>
      <c r="G132" s="83">
        <v>6216</v>
      </c>
      <c r="H132" s="86">
        <v>6217</v>
      </c>
      <c r="I132" s="83">
        <v>6200</v>
      </c>
      <c r="J132" s="83">
        <v>6113</v>
      </c>
      <c r="K132" s="81">
        <v>6099</v>
      </c>
      <c r="L132" s="361">
        <v>6130</v>
      </c>
      <c r="M132" s="359">
        <v>6248</v>
      </c>
      <c r="N132" s="279">
        <v>6286</v>
      </c>
      <c r="O132" s="28"/>
      <c r="P132" s="74">
        <f t="shared" si="55"/>
        <v>-90</v>
      </c>
      <c r="Q132" s="74">
        <f t="shared" si="56"/>
        <v>86</v>
      </c>
      <c r="R132" s="74">
        <f t="shared" si="57"/>
        <v>38</v>
      </c>
      <c r="S132" s="28"/>
    </row>
    <row r="133" spans="1:19" ht="17.25">
      <c r="A133" s="28"/>
      <c r="B133" s="80">
        <v>31</v>
      </c>
      <c r="C133" s="87" t="s">
        <v>26</v>
      </c>
      <c r="D133" s="85">
        <v>11173</v>
      </c>
      <c r="E133" s="84">
        <v>11073</v>
      </c>
      <c r="F133" s="83">
        <v>11024</v>
      </c>
      <c r="G133" s="83">
        <v>10817</v>
      </c>
      <c r="H133" s="86">
        <v>10847</v>
      </c>
      <c r="I133" s="83">
        <v>10712</v>
      </c>
      <c r="J133" s="83">
        <v>10684</v>
      </c>
      <c r="K133" s="81">
        <v>10540</v>
      </c>
      <c r="L133" s="361">
        <v>10708</v>
      </c>
      <c r="M133" s="359">
        <v>10597</v>
      </c>
      <c r="N133" s="279">
        <v>10517</v>
      </c>
      <c r="O133" s="28"/>
      <c r="P133" s="74">
        <f t="shared" si="55"/>
        <v>-656</v>
      </c>
      <c r="Q133" s="74">
        <f t="shared" si="56"/>
        <v>-195</v>
      </c>
      <c r="R133" s="74">
        <f t="shared" si="57"/>
        <v>-80</v>
      </c>
      <c r="S133" s="28"/>
    </row>
    <row r="134" spans="1:19" ht="17.25">
      <c r="A134" s="28"/>
      <c r="B134" s="80">
        <v>32</v>
      </c>
      <c r="C134" s="87" t="s">
        <v>25</v>
      </c>
      <c r="D134" s="85">
        <v>14712</v>
      </c>
      <c r="E134" s="84">
        <v>14648</v>
      </c>
      <c r="F134" s="83">
        <v>14422</v>
      </c>
      <c r="G134" s="83">
        <v>14359</v>
      </c>
      <c r="H134" s="86">
        <v>14310</v>
      </c>
      <c r="I134" s="83">
        <v>14230</v>
      </c>
      <c r="J134" s="83">
        <v>14153</v>
      </c>
      <c r="K134" s="81">
        <v>14343</v>
      </c>
      <c r="L134" s="361">
        <v>14373</v>
      </c>
      <c r="M134" s="359">
        <v>14313</v>
      </c>
      <c r="N134" s="279">
        <v>14206</v>
      </c>
      <c r="O134" s="28"/>
      <c r="P134" s="74">
        <f t="shared" si="55"/>
        <v>-506</v>
      </c>
      <c r="Q134" s="74">
        <f t="shared" si="56"/>
        <v>-24</v>
      </c>
      <c r="R134" s="74">
        <f t="shared" si="57"/>
        <v>-107</v>
      </c>
      <c r="S134" s="28"/>
    </row>
    <row r="135" spans="1:34" ht="17.25">
      <c r="A135" s="28"/>
      <c r="B135" s="80">
        <v>33</v>
      </c>
      <c r="C135" s="87" t="s">
        <v>24</v>
      </c>
      <c r="D135" s="85">
        <v>10845</v>
      </c>
      <c r="E135" s="84">
        <v>10907</v>
      </c>
      <c r="F135" s="83">
        <v>10771</v>
      </c>
      <c r="G135" s="83">
        <v>10694</v>
      </c>
      <c r="H135" s="86">
        <v>10533</v>
      </c>
      <c r="I135" s="83">
        <v>10375</v>
      </c>
      <c r="J135" s="83">
        <v>10203</v>
      </c>
      <c r="K135" s="81">
        <v>10144</v>
      </c>
      <c r="L135" s="361">
        <v>10025</v>
      </c>
      <c r="M135" s="359">
        <v>9958</v>
      </c>
      <c r="N135" s="279">
        <v>9815</v>
      </c>
      <c r="O135" s="28"/>
      <c r="P135" s="74">
        <f t="shared" si="55"/>
        <v>-1030</v>
      </c>
      <c r="Q135" s="74">
        <f t="shared" si="56"/>
        <v>-560</v>
      </c>
      <c r="R135" s="74">
        <f t="shared" si="57"/>
        <v>-143</v>
      </c>
      <c r="S135" s="28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</row>
    <row r="136" spans="1:19" ht="17.25">
      <c r="A136" s="28"/>
      <c r="B136" s="80">
        <v>34</v>
      </c>
      <c r="C136" s="87" t="s">
        <v>23</v>
      </c>
      <c r="D136" s="85">
        <v>6716</v>
      </c>
      <c r="E136" s="84">
        <v>6730</v>
      </c>
      <c r="F136" s="83">
        <v>6856</v>
      </c>
      <c r="G136" s="83">
        <v>6771</v>
      </c>
      <c r="H136" s="86">
        <v>6768</v>
      </c>
      <c r="I136" s="83">
        <v>6759</v>
      </c>
      <c r="J136" s="83">
        <v>6637</v>
      </c>
      <c r="K136" s="81">
        <v>6548</v>
      </c>
      <c r="L136" s="361">
        <v>6523</v>
      </c>
      <c r="M136" s="359">
        <v>6482</v>
      </c>
      <c r="N136" s="279">
        <v>6463</v>
      </c>
      <c r="O136" s="28"/>
      <c r="P136" s="74">
        <f t="shared" si="55"/>
        <v>-253</v>
      </c>
      <c r="Q136" s="74">
        <f t="shared" si="56"/>
        <v>-296</v>
      </c>
      <c r="R136" s="74">
        <f t="shared" si="57"/>
        <v>-19</v>
      </c>
      <c r="S136" s="28"/>
    </row>
    <row r="137" spans="1:19" ht="17.25">
      <c r="A137" s="28"/>
      <c r="B137" s="80">
        <v>35</v>
      </c>
      <c r="C137" s="87" t="s">
        <v>22</v>
      </c>
      <c r="D137" s="85">
        <v>5989</v>
      </c>
      <c r="E137" s="84">
        <v>5902</v>
      </c>
      <c r="F137" s="83">
        <v>5837</v>
      </c>
      <c r="G137" s="83">
        <v>5914</v>
      </c>
      <c r="H137" s="86">
        <v>5921</v>
      </c>
      <c r="I137" s="83">
        <v>5811</v>
      </c>
      <c r="J137" s="83">
        <v>5777</v>
      </c>
      <c r="K137" s="81">
        <v>5803</v>
      </c>
      <c r="L137" s="361">
        <v>5708</v>
      </c>
      <c r="M137" s="359">
        <v>5659</v>
      </c>
      <c r="N137" s="279">
        <v>5656</v>
      </c>
      <c r="O137" s="28"/>
      <c r="P137" s="74">
        <f t="shared" si="55"/>
        <v>-333</v>
      </c>
      <c r="Q137" s="74">
        <f t="shared" si="56"/>
        <v>-155</v>
      </c>
      <c r="R137" s="74">
        <f t="shared" si="57"/>
        <v>-3</v>
      </c>
      <c r="S137" s="28"/>
    </row>
    <row r="138" spans="1:19" ht="17.25">
      <c r="A138" s="28"/>
      <c r="B138" s="80">
        <v>36</v>
      </c>
      <c r="C138" s="87" t="s">
        <v>21</v>
      </c>
      <c r="D138" s="85">
        <v>5601</v>
      </c>
      <c r="E138" s="84">
        <v>5506</v>
      </c>
      <c r="F138" s="83">
        <v>5322</v>
      </c>
      <c r="G138" s="83">
        <v>5159</v>
      </c>
      <c r="H138" s="86">
        <v>5092</v>
      </c>
      <c r="I138" s="83">
        <v>4974</v>
      </c>
      <c r="J138" s="83">
        <v>4910</v>
      </c>
      <c r="K138" s="81">
        <v>4797</v>
      </c>
      <c r="L138" s="361">
        <v>4756</v>
      </c>
      <c r="M138" s="359">
        <v>4717</v>
      </c>
      <c r="N138" s="279">
        <v>4666</v>
      </c>
      <c r="O138" s="28"/>
      <c r="P138" s="74">
        <f t="shared" si="55"/>
        <v>-935</v>
      </c>
      <c r="Q138" s="74">
        <f t="shared" si="56"/>
        <v>-308</v>
      </c>
      <c r="R138" s="74">
        <f t="shared" si="57"/>
        <v>-51</v>
      </c>
      <c r="S138" s="28"/>
    </row>
    <row r="139" spans="1:19" ht="17.25">
      <c r="A139" s="28"/>
      <c r="B139" s="80">
        <v>37</v>
      </c>
      <c r="C139" s="87" t="s">
        <v>20</v>
      </c>
      <c r="D139" s="85">
        <v>8163</v>
      </c>
      <c r="E139" s="84">
        <v>8171</v>
      </c>
      <c r="F139" s="83">
        <v>8275</v>
      </c>
      <c r="G139" s="83">
        <v>8266</v>
      </c>
      <c r="H139" s="86">
        <v>8266</v>
      </c>
      <c r="I139" s="83">
        <v>8269</v>
      </c>
      <c r="J139" s="83">
        <v>8250</v>
      </c>
      <c r="K139" s="81">
        <v>8221</v>
      </c>
      <c r="L139" s="361">
        <v>8415</v>
      </c>
      <c r="M139" s="359">
        <v>8403</v>
      </c>
      <c r="N139" s="279">
        <v>8344</v>
      </c>
      <c r="O139" s="28"/>
      <c r="P139" s="74">
        <f t="shared" si="55"/>
        <v>181</v>
      </c>
      <c r="Q139" s="74">
        <f t="shared" si="56"/>
        <v>75</v>
      </c>
      <c r="R139" s="74">
        <f t="shared" si="57"/>
        <v>-59</v>
      </c>
      <c r="S139" s="28"/>
    </row>
    <row r="140" spans="1:19" ht="17.25">
      <c r="A140" s="28"/>
      <c r="B140" s="80">
        <v>38</v>
      </c>
      <c r="C140" s="87" t="s">
        <v>19</v>
      </c>
      <c r="D140" s="85">
        <v>2871</v>
      </c>
      <c r="E140" s="84">
        <v>2840</v>
      </c>
      <c r="F140" s="83">
        <v>2910</v>
      </c>
      <c r="G140" s="83">
        <v>2933</v>
      </c>
      <c r="H140" s="86">
        <v>2980</v>
      </c>
      <c r="I140" s="83">
        <v>3034</v>
      </c>
      <c r="J140" s="83">
        <v>3017</v>
      </c>
      <c r="K140" s="81">
        <v>3107</v>
      </c>
      <c r="L140" s="361">
        <v>3187</v>
      </c>
      <c r="M140" s="359">
        <v>3265</v>
      </c>
      <c r="N140" s="279">
        <v>3306</v>
      </c>
      <c r="O140" s="28"/>
      <c r="P140" s="74">
        <f t="shared" si="55"/>
        <v>435</v>
      </c>
      <c r="Q140" s="74">
        <f t="shared" si="56"/>
        <v>272</v>
      </c>
      <c r="R140" s="74">
        <f t="shared" si="57"/>
        <v>41</v>
      </c>
      <c r="S140" s="28"/>
    </row>
    <row r="141" spans="1:19" ht="17.25">
      <c r="A141" s="28"/>
      <c r="B141" s="80">
        <v>39</v>
      </c>
      <c r="C141" s="87" t="s">
        <v>18</v>
      </c>
      <c r="D141" s="85">
        <v>9619</v>
      </c>
      <c r="E141" s="84">
        <v>9620</v>
      </c>
      <c r="F141" s="83">
        <v>9620</v>
      </c>
      <c r="G141" s="83">
        <v>9609</v>
      </c>
      <c r="H141" s="86">
        <v>9667</v>
      </c>
      <c r="I141" s="83">
        <v>9721</v>
      </c>
      <c r="J141" s="83">
        <v>9756</v>
      </c>
      <c r="K141" s="81">
        <v>10006</v>
      </c>
      <c r="L141" s="361">
        <v>10064</v>
      </c>
      <c r="M141" s="359">
        <v>9953</v>
      </c>
      <c r="N141" s="279">
        <v>9930</v>
      </c>
      <c r="O141" s="28"/>
      <c r="P141" s="74">
        <f t="shared" si="55"/>
        <v>311</v>
      </c>
      <c r="Q141" s="74">
        <f t="shared" si="56"/>
        <v>209</v>
      </c>
      <c r="R141" s="74">
        <f t="shared" si="57"/>
        <v>-23</v>
      </c>
      <c r="S141" s="28"/>
    </row>
    <row r="142" spans="1:19" ht="17.25">
      <c r="A142" s="28"/>
      <c r="B142" s="80">
        <v>40</v>
      </c>
      <c r="C142" s="87" t="s">
        <v>17</v>
      </c>
      <c r="D142" s="85">
        <v>6102</v>
      </c>
      <c r="E142" s="84">
        <v>6034</v>
      </c>
      <c r="F142" s="83">
        <v>5925</v>
      </c>
      <c r="G142" s="83">
        <v>5798</v>
      </c>
      <c r="H142" s="86">
        <v>5776</v>
      </c>
      <c r="I142" s="83">
        <v>5944</v>
      </c>
      <c r="J142" s="83">
        <v>5989</v>
      </c>
      <c r="K142" s="81">
        <v>6032</v>
      </c>
      <c r="L142" s="361">
        <v>6025</v>
      </c>
      <c r="M142" s="359">
        <v>6010</v>
      </c>
      <c r="N142" s="279">
        <v>6001</v>
      </c>
      <c r="O142" s="34"/>
      <c r="P142" s="74">
        <f t="shared" si="55"/>
        <v>-101</v>
      </c>
      <c r="Q142" s="74">
        <f t="shared" si="56"/>
        <v>57</v>
      </c>
      <c r="R142" s="74">
        <f t="shared" si="57"/>
        <v>-9</v>
      </c>
      <c r="S142" s="34"/>
    </row>
    <row r="143" spans="1:20" ht="17.25">
      <c r="A143" s="28"/>
      <c r="B143" s="80">
        <v>41</v>
      </c>
      <c r="C143" s="79" t="s">
        <v>16</v>
      </c>
      <c r="D143" s="85">
        <v>1578</v>
      </c>
      <c r="E143" s="84">
        <v>1559</v>
      </c>
      <c r="F143" s="83">
        <v>1516</v>
      </c>
      <c r="G143" s="83">
        <v>1486</v>
      </c>
      <c r="H143" s="77">
        <v>1460</v>
      </c>
      <c r="I143" s="82">
        <v>1432</v>
      </c>
      <c r="J143" s="82">
        <v>1379</v>
      </c>
      <c r="K143" s="81">
        <v>1338</v>
      </c>
      <c r="L143" s="361">
        <v>1301</v>
      </c>
      <c r="M143" s="359">
        <v>1266</v>
      </c>
      <c r="N143" s="279">
        <v>1215</v>
      </c>
      <c r="O143" s="46"/>
      <c r="P143" s="74">
        <f t="shared" si="55"/>
        <v>-363</v>
      </c>
      <c r="Q143" s="74">
        <f t="shared" si="56"/>
        <v>-217</v>
      </c>
      <c r="R143" s="74">
        <f t="shared" si="57"/>
        <v>-51</v>
      </c>
      <c r="S143" s="238"/>
      <c r="T143" s="201"/>
    </row>
    <row r="144" spans="1:20" ht="18" thickBot="1">
      <c r="A144" s="28"/>
      <c r="B144" s="80">
        <v>42</v>
      </c>
      <c r="C144" s="79" t="s">
        <v>68</v>
      </c>
      <c r="D144" s="78">
        <v>6014</v>
      </c>
      <c r="E144" s="78">
        <v>5916</v>
      </c>
      <c r="F144" s="78">
        <v>5852</v>
      </c>
      <c r="G144" s="78">
        <v>5719</v>
      </c>
      <c r="H144" s="77">
        <v>5618</v>
      </c>
      <c r="I144" s="76">
        <v>5547</v>
      </c>
      <c r="J144" s="76">
        <v>5420</v>
      </c>
      <c r="K144" s="75">
        <v>5371</v>
      </c>
      <c r="L144" s="362">
        <v>5293</v>
      </c>
      <c r="M144" s="359">
        <v>5078</v>
      </c>
      <c r="N144" s="279">
        <v>5023</v>
      </c>
      <c r="O144" s="46"/>
      <c r="P144" s="74">
        <f t="shared" si="55"/>
        <v>-991</v>
      </c>
      <c r="Q144" s="74">
        <f t="shared" si="56"/>
        <v>-524</v>
      </c>
      <c r="R144" s="74">
        <f t="shared" si="57"/>
        <v>-55</v>
      </c>
      <c r="S144" s="238"/>
      <c r="T144" s="201"/>
    </row>
    <row r="145" spans="1:19" ht="18.75" thickBot="1" thickTop="1">
      <c r="A145" s="28"/>
      <c r="B145" s="330" t="s">
        <v>14</v>
      </c>
      <c r="C145" s="331"/>
      <c r="D145" s="66">
        <f aca="true" t="shared" si="58" ref="D145:N145">SUM(D103:D144)</f>
        <v>364836</v>
      </c>
      <c r="E145" s="66">
        <f t="shared" si="58"/>
        <v>364326</v>
      </c>
      <c r="F145" s="66">
        <f t="shared" si="58"/>
        <v>363051</v>
      </c>
      <c r="G145" s="66">
        <f t="shared" si="58"/>
        <v>361423</v>
      </c>
      <c r="H145" s="66">
        <f t="shared" si="58"/>
        <v>359666</v>
      </c>
      <c r="I145" s="66">
        <f t="shared" si="58"/>
        <v>358155</v>
      </c>
      <c r="J145" s="66">
        <f t="shared" si="58"/>
        <v>356352</v>
      </c>
      <c r="K145" s="66">
        <f t="shared" si="58"/>
        <v>355529</v>
      </c>
      <c r="L145" s="65">
        <f t="shared" si="58"/>
        <v>354287</v>
      </c>
      <c r="M145" s="64">
        <f t="shared" si="58"/>
        <v>352264</v>
      </c>
      <c r="N145" s="63">
        <f t="shared" si="58"/>
        <v>350318</v>
      </c>
      <c r="O145" s="28"/>
      <c r="P145" s="62">
        <f t="shared" si="55"/>
        <v>-14518</v>
      </c>
      <c r="Q145" s="62">
        <f t="shared" si="56"/>
        <v>-7837</v>
      </c>
      <c r="R145" s="62">
        <f t="shared" si="57"/>
        <v>-1946</v>
      </c>
      <c r="S145" s="28"/>
    </row>
    <row r="146" spans="2:44" ht="15.75" customHeight="1">
      <c r="B146" s="28"/>
      <c r="C146" s="28"/>
      <c r="D146" s="30"/>
      <c r="E146" s="30"/>
      <c r="F146" s="30"/>
      <c r="G146" s="30"/>
      <c r="H146" s="30"/>
      <c r="I146" s="28"/>
      <c r="J146" s="28"/>
      <c r="K146" s="28"/>
      <c r="L146" s="28"/>
      <c r="M146" s="29"/>
      <c r="N146" s="28"/>
      <c r="O146" s="28"/>
      <c r="P146" s="28"/>
      <c r="Q146" s="28"/>
      <c r="R146" s="28"/>
      <c r="S146" s="28"/>
      <c r="T146" s="28"/>
      <c r="U146" s="28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</row>
    <row r="147" spans="2:44" ht="18.75">
      <c r="B147" s="315" t="s">
        <v>98</v>
      </c>
      <c r="C147" s="315"/>
      <c r="D147" s="315"/>
      <c r="E147" s="315"/>
      <c r="F147" s="315"/>
      <c r="G147" s="315"/>
      <c r="H147" s="315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1"/>
      <c r="AL147" s="31"/>
      <c r="AM147" s="31"/>
      <c r="AN147" s="31"/>
      <c r="AO147" s="31"/>
      <c r="AP147" s="31"/>
      <c r="AQ147" s="31"/>
      <c r="AR147" s="31"/>
    </row>
    <row r="148" spans="2:44" ht="18" thickBot="1">
      <c r="B148" s="53"/>
      <c r="C148" s="34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1"/>
      <c r="AL148" s="31"/>
      <c r="AM148" s="31"/>
      <c r="AN148" s="31"/>
      <c r="AO148" s="31"/>
      <c r="AP148" s="31"/>
      <c r="AQ148" s="31"/>
      <c r="AR148" s="31"/>
    </row>
    <row r="149" spans="2:44" ht="17.25">
      <c r="B149" s="336" t="s">
        <v>67</v>
      </c>
      <c r="C149" s="338" t="s">
        <v>0</v>
      </c>
      <c r="D149" s="341" t="s">
        <v>71</v>
      </c>
      <c r="E149" s="342"/>
      <c r="F149" s="342"/>
      <c r="G149" s="342"/>
      <c r="H149" s="342"/>
      <c r="I149" s="342"/>
      <c r="J149" s="342"/>
      <c r="K149" s="342"/>
      <c r="L149" s="342"/>
      <c r="M149" s="342"/>
      <c r="N149" s="343"/>
      <c r="O149" s="28"/>
      <c r="P149" s="333" t="s">
        <v>70</v>
      </c>
      <c r="Q149" s="334"/>
      <c r="R149" s="334"/>
      <c r="S149" s="334"/>
      <c r="T149" s="334"/>
      <c r="U149" s="335"/>
      <c r="V149" s="28"/>
      <c r="W149" s="336" t="s">
        <v>69</v>
      </c>
      <c r="X149" s="337"/>
      <c r="Y149" s="337"/>
      <c r="Z149" s="338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1"/>
      <c r="AL149" s="31"/>
      <c r="AM149" s="31"/>
      <c r="AN149" s="31"/>
      <c r="AO149" s="31"/>
      <c r="AP149" s="31"/>
      <c r="AQ149" s="31"/>
      <c r="AR149" s="31"/>
    </row>
    <row r="150" spans="2:44" ht="18" thickBot="1">
      <c r="B150" s="339"/>
      <c r="C150" s="340"/>
      <c r="D150" s="109" t="s">
        <v>66</v>
      </c>
      <c r="E150" s="109" t="s">
        <v>65</v>
      </c>
      <c r="F150" s="109" t="s">
        <v>64</v>
      </c>
      <c r="G150" s="109" t="s">
        <v>63</v>
      </c>
      <c r="H150" s="109" t="s">
        <v>62</v>
      </c>
      <c r="I150" s="109" t="s">
        <v>61</v>
      </c>
      <c r="J150" s="109" t="s">
        <v>60</v>
      </c>
      <c r="K150" s="106" t="s">
        <v>59</v>
      </c>
      <c r="L150" s="109" t="s">
        <v>58</v>
      </c>
      <c r="M150" s="104" t="s">
        <v>57</v>
      </c>
      <c r="N150" s="105" t="s">
        <v>91</v>
      </c>
      <c r="O150" s="108"/>
      <c r="P150" s="106" t="s">
        <v>61</v>
      </c>
      <c r="Q150" s="106" t="s">
        <v>60</v>
      </c>
      <c r="R150" s="106" t="s">
        <v>59</v>
      </c>
      <c r="S150" s="106" t="s">
        <v>58</v>
      </c>
      <c r="T150" s="105" t="s">
        <v>57</v>
      </c>
      <c r="U150" s="105" t="s">
        <v>91</v>
      </c>
      <c r="V150" s="107"/>
      <c r="W150" s="106" t="s">
        <v>59</v>
      </c>
      <c r="X150" s="106" t="s">
        <v>58</v>
      </c>
      <c r="Y150" s="105" t="s">
        <v>57</v>
      </c>
      <c r="Z150" s="104" t="s">
        <v>91</v>
      </c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1"/>
      <c r="AL150" s="31"/>
      <c r="AM150" s="31"/>
      <c r="AN150" s="31"/>
      <c r="AO150" s="31"/>
      <c r="AP150" s="31"/>
      <c r="AQ150" s="31"/>
      <c r="AR150" s="31"/>
    </row>
    <row r="151" spans="2:44" ht="18" thickTop="1">
      <c r="B151" s="49">
        <v>1</v>
      </c>
      <c r="C151" s="50" t="s">
        <v>56</v>
      </c>
      <c r="D151" s="95">
        <v>100</v>
      </c>
      <c r="E151" s="68">
        <f aca="true" t="shared" si="59" ref="E151:N151">E103/$D103*100</f>
        <v>100.67707353770923</v>
      </c>
      <c r="F151" s="68">
        <f t="shared" si="59"/>
        <v>104.0624412262554</v>
      </c>
      <c r="G151" s="68">
        <f t="shared" si="59"/>
        <v>106.88358096671055</v>
      </c>
      <c r="H151" s="68">
        <f t="shared" si="59"/>
        <v>105.66108707917998</v>
      </c>
      <c r="I151" s="68">
        <f t="shared" si="59"/>
        <v>106.24412262554073</v>
      </c>
      <c r="J151" s="68">
        <f t="shared" si="59"/>
        <v>106.31935301861952</v>
      </c>
      <c r="K151" s="68">
        <f t="shared" si="59"/>
        <v>105.37897310513446</v>
      </c>
      <c r="L151" s="68">
        <f t="shared" si="59"/>
        <v>104.25051720895242</v>
      </c>
      <c r="M151" s="72">
        <f t="shared" si="59"/>
        <v>103.8931728418281</v>
      </c>
      <c r="N151" s="72">
        <f t="shared" si="59"/>
        <v>102.35094978371262</v>
      </c>
      <c r="O151" s="31"/>
      <c r="P151" s="71">
        <v>100</v>
      </c>
      <c r="Q151" s="94">
        <f aca="true" t="shared" si="60" ref="Q151:Q193">J103/$I103*100</f>
        <v>100.07080899274207</v>
      </c>
      <c r="R151" s="94">
        <f aca="true" t="shared" si="61" ref="R151:R193">K103/$I103*100</f>
        <v>99.1856965834661</v>
      </c>
      <c r="S151" s="94">
        <f aca="true" t="shared" si="62" ref="S151:S193">L103/$I103*100</f>
        <v>98.12356169233493</v>
      </c>
      <c r="T151" s="93">
        <f aca="true" t="shared" si="63" ref="T151:T193">M103/$I103*100</f>
        <v>97.78721897681005</v>
      </c>
      <c r="U151" s="93">
        <f aca="true" t="shared" si="64" ref="U151:U193">N103/$I103*100</f>
        <v>96.33563462559745</v>
      </c>
      <c r="V151" s="31"/>
      <c r="W151" s="71">
        <v>100</v>
      </c>
      <c r="X151" s="68">
        <f aca="true" t="shared" si="65" ref="X151:X193">L103/$K103*100</f>
        <v>98.92914510083884</v>
      </c>
      <c r="Y151" s="93">
        <f aca="true" t="shared" si="66" ref="Y151:Y193">M103/$K103*100</f>
        <v>98.5900410494378</v>
      </c>
      <c r="Z151" s="93">
        <f aca="true" t="shared" si="67" ref="Z151:Z193">N103/$K103*100</f>
        <v>97.12653935391754</v>
      </c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1"/>
      <c r="AL151" s="31"/>
      <c r="AM151" s="31"/>
      <c r="AN151" s="31"/>
      <c r="AO151" s="31"/>
      <c r="AP151" s="31"/>
      <c r="AQ151" s="31"/>
      <c r="AR151" s="31"/>
    </row>
    <row r="152" spans="2:44" ht="17.25">
      <c r="B152" s="49">
        <v>2</v>
      </c>
      <c r="C152" s="50" t="s">
        <v>55</v>
      </c>
      <c r="D152" s="73">
        <v>100</v>
      </c>
      <c r="E152" s="68">
        <f aca="true" t="shared" si="68" ref="E152:N152">E104/$D104*100</f>
        <v>98.66058499855198</v>
      </c>
      <c r="F152" s="68">
        <f t="shared" si="68"/>
        <v>96.72748334781349</v>
      </c>
      <c r="G152" s="68">
        <f t="shared" si="68"/>
        <v>95.74283231972198</v>
      </c>
      <c r="H152" s="68">
        <f t="shared" si="68"/>
        <v>94.82334202143065</v>
      </c>
      <c r="I152" s="68">
        <f t="shared" si="68"/>
        <v>93.93281204749493</v>
      </c>
      <c r="J152" s="68">
        <f t="shared" si="68"/>
        <v>92.91920069504779</v>
      </c>
      <c r="K152" s="68">
        <f t="shared" si="68"/>
        <v>92.09383145091226</v>
      </c>
      <c r="L152" s="68">
        <f t="shared" si="68"/>
        <v>91.59426585577759</v>
      </c>
      <c r="M152" s="72">
        <f t="shared" si="68"/>
        <v>91.13090066608746</v>
      </c>
      <c r="N152" s="72">
        <f t="shared" si="68"/>
        <v>89.748045178106</v>
      </c>
      <c r="O152" s="31"/>
      <c r="P152" s="71">
        <v>100</v>
      </c>
      <c r="Q152" s="70">
        <f t="shared" si="60"/>
        <v>98.92091876059811</v>
      </c>
      <c r="R152" s="70">
        <f t="shared" si="61"/>
        <v>98.04223832279945</v>
      </c>
      <c r="S152" s="70">
        <f t="shared" si="62"/>
        <v>97.51040542623709</v>
      </c>
      <c r="T152" s="67">
        <f t="shared" si="63"/>
        <v>97.01711114536766</v>
      </c>
      <c r="U152" s="67">
        <f t="shared" si="64"/>
        <v>95.54493602589795</v>
      </c>
      <c r="V152" s="31"/>
      <c r="W152" s="69">
        <v>100</v>
      </c>
      <c r="X152" s="68">
        <f t="shared" si="65"/>
        <v>99.45754716981132</v>
      </c>
      <c r="Y152" s="67">
        <f t="shared" si="66"/>
        <v>98.95440251572327</v>
      </c>
      <c r="Z152" s="67">
        <f t="shared" si="67"/>
        <v>97.45283018867924</v>
      </c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1"/>
      <c r="AL152" s="31"/>
      <c r="AM152" s="31"/>
      <c r="AN152" s="31"/>
      <c r="AO152" s="31"/>
      <c r="AP152" s="31"/>
      <c r="AQ152" s="31"/>
      <c r="AR152" s="31"/>
    </row>
    <row r="153" spans="2:44" ht="17.25">
      <c r="B153" s="49">
        <v>3</v>
      </c>
      <c r="C153" s="50" t="s">
        <v>54</v>
      </c>
      <c r="D153" s="73">
        <v>100</v>
      </c>
      <c r="E153" s="68">
        <f aca="true" t="shared" si="69" ref="E153:N153">E105/$D105*100</f>
        <v>99.33801404212637</v>
      </c>
      <c r="F153" s="68">
        <f t="shared" si="69"/>
        <v>97.83350050150452</v>
      </c>
      <c r="G153" s="68">
        <f t="shared" si="69"/>
        <v>96.3691073219659</v>
      </c>
      <c r="H153" s="68">
        <f t="shared" si="69"/>
        <v>93.72116349047141</v>
      </c>
      <c r="I153" s="68">
        <f t="shared" si="69"/>
        <v>90.41123370110331</v>
      </c>
      <c r="J153" s="68">
        <f t="shared" si="69"/>
        <v>89.14744232698094</v>
      </c>
      <c r="K153" s="68">
        <f t="shared" si="69"/>
        <v>87.76328986960883</v>
      </c>
      <c r="L153" s="68">
        <f t="shared" si="69"/>
        <v>85.87763289869609</v>
      </c>
      <c r="M153" s="72">
        <f t="shared" si="69"/>
        <v>84.81444332998997</v>
      </c>
      <c r="N153" s="72">
        <f t="shared" si="69"/>
        <v>83.69107321965897</v>
      </c>
      <c r="O153" s="31"/>
      <c r="P153" s="71">
        <v>100</v>
      </c>
      <c r="Q153" s="70">
        <f t="shared" si="60"/>
        <v>98.60217439538495</v>
      </c>
      <c r="R153" s="70">
        <f t="shared" si="61"/>
        <v>97.07122254271134</v>
      </c>
      <c r="S153" s="70">
        <f t="shared" si="62"/>
        <v>94.98557798979365</v>
      </c>
      <c r="T153" s="67">
        <f t="shared" si="63"/>
        <v>93.80962946527623</v>
      </c>
      <c r="U153" s="67">
        <f t="shared" si="64"/>
        <v>92.56711781672952</v>
      </c>
      <c r="V153" s="31"/>
      <c r="W153" s="69">
        <v>100</v>
      </c>
      <c r="X153" s="68">
        <f t="shared" si="65"/>
        <v>97.85142857142857</v>
      </c>
      <c r="Y153" s="67">
        <f t="shared" si="66"/>
        <v>96.64</v>
      </c>
      <c r="Z153" s="67">
        <f t="shared" si="67"/>
        <v>95.36</v>
      </c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1"/>
      <c r="AL153" s="31"/>
      <c r="AM153" s="31"/>
      <c r="AN153" s="31"/>
      <c r="AO153" s="31"/>
      <c r="AP153" s="31"/>
      <c r="AQ153" s="31"/>
      <c r="AR153" s="31"/>
    </row>
    <row r="154" spans="2:44" ht="17.25">
      <c r="B154" s="49">
        <v>4</v>
      </c>
      <c r="C154" s="50" t="s">
        <v>53</v>
      </c>
      <c r="D154" s="73">
        <v>100</v>
      </c>
      <c r="E154" s="68">
        <f aca="true" t="shared" si="70" ref="E154:N154">E106/$D106*100</f>
        <v>100.0703605980651</v>
      </c>
      <c r="F154" s="68">
        <f t="shared" si="70"/>
        <v>100.21108179419525</v>
      </c>
      <c r="G154" s="68">
        <f t="shared" si="70"/>
        <v>100.94986807387862</v>
      </c>
      <c r="H154" s="68">
        <f t="shared" si="70"/>
        <v>100.95866314863677</v>
      </c>
      <c r="I154" s="68">
        <f t="shared" si="70"/>
        <v>101.94371152154793</v>
      </c>
      <c r="J154" s="68">
        <f t="shared" si="70"/>
        <v>103.13104661389623</v>
      </c>
      <c r="K154" s="68">
        <f t="shared" si="70"/>
        <v>103.83465259454705</v>
      </c>
      <c r="L154" s="68">
        <f t="shared" si="70"/>
        <v>103.91380826737027</v>
      </c>
      <c r="M154" s="72">
        <f t="shared" si="70"/>
        <v>102.99912049252417</v>
      </c>
      <c r="N154" s="72">
        <f t="shared" si="70"/>
        <v>102.39226033421285</v>
      </c>
      <c r="O154" s="31"/>
      <c r="P154" s="71">
        <v>100</v>
      </c>
      <c r="Q154" s="70">
        <f t="shared" si="60"/>
        <v>101.1646967474765</v>
      </c>
      <c r="R154" s="70">
        <f t="shared" si="61"/>
        <v>101.85488741264774</v>
      </c>
      <c r="S154" s="70">
        <f t="shared" si="62"/>
        <v>101.93253386247952</v>
      </c>
      <c r="T154" s="67">
        <f t="shared" si="63"/>
        <v>101.03528599775689</v>
      </c>
      <c r="U154" s="67">
        <f t="shared" si="64"/>
        <v>100.43999654904667</v>
      </c>
      <c r="V154" s="31"/>
      <c r="W154" s="89">
        <v>100</v>
      </c>
      <c r="X154" s="68">
        <f t="shared" si="65"/>
        <v>100.07623242419108</v>
      </c>
      <c r="Y154" s="67">
        <f t="shared" si="66"/>
        <v>99.19532441131628</v>
      </c>
      <c r="Z154" s="67">
        <f t="shared" si="67"/>
        <v>98.61087582585127</v>
      </c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1"/>
      <c r="AL154" s="31"/>
      <c r="AM154" s="31"/>
      <c r="AN154" s="31"/>
      <c r="AO154" s="31"/>
      <c r="AP154" s="31"/>
      <c r="AQ154" s="31"/>
      <c r="AR154" s="31"/>
    </row>
    <row r="155" spans="2:26" ht="17.25">
      <c r="B155" s="49">
        <v>5</v>
      </c>
      <c r="C155" s="50" t="s">
        <v>52</v>
      </c>
      <c r="D155" s="73">
        <v>100</v>
      </c>
      <c r="E155" s="68">
        <f aca="true" t="shared" si="71" ref="E155:N155">E107/$D107*100</f>
        <v>99.68576709796673</v>
      </c>
      <c r="F155" s="68">
        <f t="shared" si="71"/>
        <v>100.02772643253235</v>
      </c>
      <c r="G155" s="68">
        <f t="shared" si="71"/>
        <v>100.25878003696857</v>
      </c>
      <c r="H155" s="68">
        <f t="shared" si="71"/>
        <v>100.1663585951941</v>
      </c>
      <c r="I155" s="68">
        <f t="shared" si="71"/>
        <v>99.89833641404806</v>
      </c>
      <c r="J155" s="68">
        <f t="shared" si="71"/>
        <v>99.07578558225508</v>
      </c>
      <c r="K155" s="68">
        <f t="shared" si="71"/>
        <v>98.66913123844732</v>
      </c>
      <c r="L155" s="68">
        <f t="shared" si="71"/>
        <v>97.45841035120148</v>
      </c>
      <c r="M155" s="72">
        <f t="shared" si="71"/>
        <v>97.52310536044362</v>
      </c>
      <c r="N155" s="72">
        <f t="shared" si="71"/>
        <v>97.38447319778189</v>
      </c>
      <c r="O155" s="31"/>
      <c r="P155" s="71">
        <v>100</v>
      </c>
      <c r="Q155" s="70">
        <f t="shared" si="60"/>
        <v>99.17661208252382</v>
      </c>
      <c r="R155" s="70">
        <f t="shared" si="61"/>
        <v>98.76954389860302</v>
      </c>
      <c r="S155" s="70">
        <f t="shared" si="62"/>
        <v>97.55759089647515</v>
      </c>
      <c r="T155" s="67">
        <f t="shared" si="63"/>
        <v>97.62235174391711</v>
      </c>
      <c r="U155" s="67">
        <f t="shared" si="64"/>
        <v>97.48357849939865</v>
      </c>
      <c r="V155" s="31"/>
      <c r="W155" s="89">
        <v>100</v>
      </c>
      <c r="X155" s="68">
        <f t="shared" si="65"/>
        <v>98.77294866991383</v>
      </c>
      <c r="Y155" s="67">
        <f t="shared" si="66"/>
        <v>98.83851629823904</v>
      </c>
      <c r="Z155" s="67">
        <f t="shared" si="67"/>
        <v>98.69801423754215</v>
      </c>
    </row>
    <row r="156" spans="2:26" ht="17.25">
      <c r="B156" s="49">
        <v>6</v>
      </c>
      <c r="C156" s="50" t="s">
        <v>51</v>
      </c>
      <c r="D156" s="73">
        <v>100</v>
      </c>
      <c r="E156" s="68">
        <f aca="true" t="shared" si="72" ref="E156:N156">E108/$D108*100</f>
        <v>101.31125430840702</v>
      </c>
      <c r="F156" s="68">
        <f t="shared" si="72"/>
        <v>101.69339127828563</v>
      </c>
      <c r="G156" s="68">
        <f t="shared" si="72"/>
        <v>101.17638243668515</v>
      </c>
      <c r="H156" s="68">
        <f t="shared" si="72"/>
        <v>101.5060692342275</v>
      </c>
      <c r="I156" s="68">
        <f t="shared" si="72"/>
        <v>103.10205304960287</v>
      </c>
      <c r="J156" s="68">
        <f t="shared" si="72"/>
        <v>104.00119886108197</v>
      </c>
      <c r="K156" s="68">
        <f t="shared" si="72"/>
        <v>104.21849243218941</v>
      </c>
      <c r="L156" s="68">
        <f t="shared" si="72"/>
        <v>103.6040761276787</v>
      </c>
      <c r="M156" s="72">
        <f t="shared" si="72"/>
        <v>101.51356211598981</v>
      </c>
      <c r="N156" s="72">
        <f t="shared" si="72"/>
        <v>101.25131125430839</v>
      </c>
      <c r="O156" s="31"/>
      <c r="P156" s="71">
        <v>100</v>
      </c>
      <c r="Q156" s="70">
        <f t="shared" si="60"/>
        <v>100.87209302325581</v>
      </c>
      <c r="R156" s="70">
        <f t="shared" si="61"/>
        <v>101.0828488372093</v>
      </c>
      <c r="S156" s="70">
        <f t="shared" si="62"/>
        <v>100.48691860465115</v>
      </c>
      <c r="T156" s="67">
        <f t="shared" si="63"/>
        <v>98.4593023255814</v>
      </c>
      <c r="U156" s="67">
        <f t="shared" si="64"/>
        <v>98.20494186046511</v>
      </c>
      <c r="V156" s="31"/>
      <c r="W156" s="89">
        <v>100</v>
      </c>
      <c r="X156" s="68">
        <f t="shared" si="65"/>
        <v>99.41045366309584</v>
      </c>
      <c r="Y156" s="67">
        <f t="shared" si="66"/>
        <v>97.4045581997268</v>
      </c>
      <c r="Z156" s="67">
        <f t="shared" si="67"/>
        <v>97.15292256812135</v>
      </c>
    </row>
    <row r="157" spans="2:26" ht="17.25">
      <c r="B157" s="49">
        <v>7</v>
      </c>
      <c r="C157" s="50" t="s">
        <v>50</v>
      </c>
      <c r="D157" s="73">
        <v>100</v>
      </c>
      <c r="E157" s="68">
        <f aca="true" t="shared" si="73" ref="E157:N157">E109/$D109*100</f>
        <v>99.90502572220024</v>
      </c>
      <c r="F157" s="68">
        <f t="shared" si="73"/>
        <v>100.03165809259993</v>
      </c>
      <c r="G157" s="68">
        <f t="shared" si="73"/>
        <v>100.18994855559953</v>
      </c>
      <c r="H157" s="68">
        <f t="shared" si="73"/>
        <v>99.12940245350218</v>
      </c>
      <c r="I157" s="68">
        <f t="shared" si="73"/>
        <v>98.37752275425406</v>
      </c>
      <c r="J157" s="68">
        <f t="shared" si="73"/>
        <v>97.45152354570638</v>
      </c>
      <c r="K157" s="68">
        <f t="shared" si="73"/>
        <v>96.47012267510883</v>
      </c>
      <c r="L157" s="68">
        <f t="shared" si="73"/>
        <v>94.81598733676296</v>
      </c>
      <c r="M157" s="72">
        <f t="shared" si="73"/>
        <v>93.57340720221606</v>
      </c>
      <c r="N157" s="72">
        <f t="shared" si="73"/>
        <v>92.6394934705184</v>
      </c>
      <c r="O157" s="31"/>
      <c r="P157" s="71">
        <v>100</v>
      </c>
      <c r="Q157" s="70">
        <f t="shared" si="60"/>
        <v>99.05872888173774</v>
      </c>
      <c r="R157" s="70">
        <f t="shared" si="61"/>
        <v>98.06114239742558</v>
      </c>
      <c r="S157" s="70">
        <f t="shared" si="62"/>
        <v>96.37972646822205</v>
      </c>
      <c r="T157" s="67">
        <f t="shared" si="63"/>
        <v>95.11665325824617</v>
      </c>
      <c r="U157" s="67">
        <f t="shared" si="64"/>
        <v>94.16733708769107</v>
      </c>
      <c r="V157" s="31"/>
      <c r="W157" s="89">
        <v>100</v>
      </c>
      <c r="X157" s="68">
        <f t="shared" si="65"/>
        <v>98.28533924029863</v>
      </c>
      <c r="Y157" s="67">
        <f t="shared" si="66"/>
        <v>96.99729264090573</v>
      </c>
      <c r="Z157" s="67">
        <f t="shared" si="67"/>
        <v>96.0292066617442</v>
      </c>
    </row>
    <row r="158" spans="2:26" ht="17.25">
      <c r="B158" s="49">
        <v>8</v>
      </c>
      <c r="C158" s="50" t="s">
        <v>49</v>
      </c>
      <c r="D158" s="73">
        <v>100</v>
      </c>
      <c r="E158" s="68">
        <f aca="true" t="shared" si="74" ref="E158:N158">E110/$D110*100</f>
        <v>99.74019225772928</v>
      </c>
      <c r="F158" s="68">
        <f t="shared" si="74"/>
        <v>98.90880748246298</v>
      </c>
      <c r="G158" s="68">
        <f t="shared" si="74"/>
        <v>98.73993244998701</v>
      </c>
      <c r="H158" s="68">
        <f t="shared" si="74"/>
        <v>96.76539360872954</v>
      </c>
      <c r="I158" s="68">
        <f t="shared" si="74"/>
        <v>94.2582488958171</v>
      </c>
      <c r="J158" s="68">
        <f t="shared" si="74"/>
        <v>92.95921018446349</v>
      </c>
      <c r="K158" s="68">
        <f t="shared" si="74"/>
        <v>91.91997921538062</v>
      </c>
      <c r="L158" s="68">
        <f t="shared" si="74"/>
        <v>90.85476747207066</v>
      </c>
      <c r="M158" s="72">
        <f t="shared" si="74"/>
        <v>90.02338269680436</v>
      </c>
      <c r="N158" s="72">
        <f t="shared" si="74"/>
        <v>89.46479605092232</v>
      </c>
      <c r="O158" s="31"/>
      <c r="P158" s="71">
        <v>100</v>
      </c>
      <c r="Q158" s="70">
        <f t="shared" si="60"/>
        <v>98.62183020948181</v>
      </c>
      <c r="R158" s="70">
        <f t="shared" si="61"/>
        <v>97.51929437706725</v>
      </c>
      <c r="S158" s="70">
        <f t="shared" si="62"/>
        <v>96.38919514884233</v>
      </c>
      <c r="T158" s="67">
        <f t="shared" si="63"/>
        <v>95.5071664829107</v>
      </c>
      <c r="U158" s="67">
        <f t="shared" si="64"/>
        <v>94.91455347298788</v>
      </c>
      <c r="V158" s="31"/>
      <c r="W158" s="89">
        <v>100</v>
      </c>
      <c r="X158" s="68">
        <f t="shared" si="65"/>
        <v>98.84115319389485</v>
      </c>
      <c r="Y158" s="67">
        <f t="shared" si="66"/>
        <v>97.93668739400792</v>
      </c>
      <c r="Z158" s="67">
        <f t="shared" si="67"/>
        <v>97.32899943470888</v>
      </c>
    </row>
    <row r="159" spans="2:26" ht="17.25">
      <c r="B159" s="49">
        <v>9</v>
      </c>
      <c r="C159" s="50" t="s">
        <v>48</v>
      </c>
      <c r="D159" s="73">
        <v>100</v>
      </c>
      <c r="E159" s="68">
        <f aca="true" t="shared" si="75" ref="E159:N159">E111/$D111*100</f>
        <v>97.73045671056319</v>
      </c>
      <c r="F159" s="68">
        <f t="shared" si="75"/>
        <v>95.51695152703839</v>
      </c>
      <c r="G159" s="68">
        <f t="shared" si="75"/>
        <v>93.12132249929952</v>
      </c>
      <c r="H159" s="68">
        <f t="shared" si="75"/>
        <v>90.2633790977865</v>
      </c>
      <c r="I159" s="68">
        <f t="shared" si="75"/>
        <v>88.75035023816194</v>
      </c>
      <c r="J159" s="68">
        <f t="shared" si="75"/>
        <v>87.06920706080135</v>
      </c>
      <c r="K159" s="68">
        <f t="shared" si="75"/>
        <v>86.29868310451107</v>
      </c>
      <c r="L159" s="68">
        <f t="shared" si="75"/>
        <v>84.89773045671056</v>
      </c>
      <c r="M159" s="72">
        <f t="shared" si="75"/>
        <v>83.81899691790417</v>
      </c>
      <c r="N159" s="72">
        <f t="shared" si="75"/>
        <v>81.49341552255534</v>
      </c>
      <c r="O159" s="31"/>
      <c r="P159" s="71">
        <v>100</v>
      </c>
      <c r="Q159" s="70">
        <f t="shared" si="60"/>
        <v>98.10576164167324</v>
      </c>
      <c r="R159" s="70">
        <f t="shared" si="61"/>
        <v>97.23756906077348</v>
      </c>
      <c r="S159" s="70">
        <f t="shared" si="62"/>
        <v>95.65903709550119</v>
      </c>
      <c r="T159" s="67">
        <f t="shared" si="63"/>
        <v>94.44356748224152</v>
      </c>
      <c r="U159" s="67">
        <f t="shared" si="64"/>
        <v>91.8232044198895</v>
      </c>
      <c r="V159" s="31"/>
      <c r="W159" s="89">
        <v>100</v>
      </c>
      <c r="X159" s="68">
        <f t="shared" si="65"/>
        <v>98.37662337662337</v>
      </c>
      <c r="Y159" s="67">
        <f t="shared" si="66"/>
        <v>97.12662337662337</v>
      </c>
      <c r="Z159" s="67">
        <f t="shared" si="67"/>
        <v>94.43181818181819</v>
      </c>
    </row>
    <row r="160" spans="2:26" ht="17.25">
      <c r="B160" s="49">
        <v>10</v>
      </c>
      <c r="C160" s="50" t="s">
        <v>47</v>
      </c>
      <c r="D160" s="73">
        <v>100</v>
      </c>
      <c r="E160" s="68">
        <f aca="true" t="shared" si="76" ref="E160:N160">E112/$D112*100</f>
        <v>99.97561372134612</v>
      </c>
      <c r="F160" s="68">
        <f t="shared" si="76"/>
        <v>99.29279791903755</v>
      </c>
      <c r="G160" s="68">
        <f t="shared" si="76"/>
        <v>99.23589660217851</v>
      </c>
      <c r="H160" s="68">
        <f t="shared" si="76"/>
        <v>98.26044545602342</v>
      </c>
      <c r="I160" s="68">
        <f t="shared" si="76"/>
        <v>97.9596813526256</v>
      </c>
      <c r="J160" s="68">
        <f t="shared" si="76"/>
        <v>97.98406763127947</v>
      </c>
      <c r="K160" s="68">
        <f t="shared" si="76"/>
        <v>97.21183547390669</v>
      </c>
      <c r="L160" s="68">
        <f t="shared" si="76"/>
        <v>97.52885709640708</v>
      </c>
      <c r="M160" s="72">
        <f t="shared" si="76"/>
        <v>95.7811737928792</v>
      </c>
      <c r="N160" s="72">
        <f t="shared" si="76"/>
        <v>95.30970573890424</v>
      </c>
      <c r="O160" s="31"/>
      <c r="P160" s="71">
        <v>100</v>
      </c>
      <c r="Q160" s="70">
        <f t="shared" si="60"/>
        <v>100.02489419965148</v>
      </c>
      <c r="R160" s="70">
        <f t="shared" si="61"/>
        <v>99.23657787735458</v>
      </c>
      <c r="S160" s="70">
        <f t="shared" si="62"/>
        <v>99.56020247282383</v>
      </c>
      <c r="T160" s="67">
        <f t="shared" si="63"/>
        <v>97.77611816446768</v>
      </c>
      <c r="U160" s="67">
        <f t="shared" si="64"/>
        <v>97.29483030453903</v>
      </c>
      <c r="V160" s="31"/>
      <c r="W160" s="89">
        <v>100</v>
      </c>
      <c r="X160" s="68">
        <f t="shared" si="65"/>
        <v>100.3261142235973</v>
      </c>
      <c r="Y160" s="67">
        <f t="shared" si="66"/>
        <v>98.52830504222761</v>
      </c>
      <c r="Z160" s="67">
        <f t="shared" si="67"/>
        <v>98.04331465841626</v>
      </c>
    </row>
    <row r="161" spans="2:44" ht="17.25">
      <c r="B161" s="49">
        <v>11</v>
      </c>
      <c r="C161" s="50" t="s">
        <v>46</v>
      </c>
      <c r="D161" s="73">
        <v>100</v>
      </c>
      <c r="E161" s="68">
        <f aca="true" t="shared" si="77" ref="E161:N161">E113/$D113*100</f>
        <v>99.35805991440799</v>
      </c>
      <c r="F161" s="68">
        <f t="shared" si="77"/>
        <v>98.22872087494055</v>
      </c>
      <c r="G161" s="68">
        <f t="shared" si="77"/>
        <v>97.33713742272944</v>
      </c>
      <c r="H161" s="68">
        <f t="shared" si="77"/>
        <v>96.11269614835949</v>
      </c>
      <c r="I161" s="68">
        <f t="shared" si="77"/>
        <v>94.8644793152639</v>
      </c>
      <c r="J161" s="68">
        <f t="shared" si="77"/>
        <v>95.35187826913932</v>
      </c>
      <c r="K161" s="68">
        <f t="shared" si="77"/>
        <v>94.79315263908703</v>
      </c>
      <c r="L161" s="68">
        <f t="shared" si="77"/>
        <v>93.72325249643366</v>
      </c>
      <c r="M161" s="72">
        <f t="shared" si="77"/>
        <v>93.09320019020447</v>
      </c>
      <c r="N161" s="72">
        <f t="shared" si="77"/>
        <v>92.54636233951497</v>
      </c>
      <c r="O161" s="31"/>
      <c r="P161" s="71">
        <v>100</v>
      </c>
      <c r="Q161" s="70">
        <f t="shared" si="60"/>
        <v>100.5137844611529</v>
      </c>
      <c r="R161" s="70">
        <f t="shared" si="61"/>
        <v>99.92481203007519</v>
      </c>
      <c r="S161" s="70">
        <f t="shared" si="62"/>
        <v>98.796992481203</v>
      </c>
      <c r="T161" s="67">
        <f t="shared" si="63"/>
        <v>98.1328320802005</v>
      </c>
      <c r="U161" s="67">
        <f t="shared" si="64"/>
        <v>97.55639097744361</v>
      </c>
      <c r="V161" s="31"/>
      <c r="W161" s="89">
        <v>100</v>
      </c>
      <c r="X161" s="68">
        <f t="shared" si="65"/>
        <v>98.87133182844244</v>
      </c>
      <c r="Y161" s="67">
        <f t="shared" si="66"/>
        <v>98.20667168296964</v>
      </c>
      <c r="Z161" s="67">
        <f t="shared" si="67"/>
        <v>97.62979683972912</v>
      </c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1"/>
      <c r="AL161" s="31"/>
      <c r="AM161" s="31"/>
      <c r="AN161" s="31"/>
      <c r="AO161" s="31"/>
      <c r="AP161" s="31"/>
      <c r="AQ161" s="31"/>
      <c r="AR161" s="31"/>
    </row>
    <row r="162" spans="2:44" ht="17.25">
      <c r="B162" s="49">
        <v>12</v>
      </c>
      <c r="C162" s="50" t="s">
        <v>45</v>
      </c>
      <c r="D162" s="73">
        <v>100</v>
      </c>
      <c r="E162" s="68">
        <f aca="true" t="shared" si="78" ref="E162:N162">E114/$D114*100</f>
        <v>99.72129319955407</v>
      </c>
      <c r="F162" s="68">
        <f t="shared" si="78"/>
        <v>99.38684503901895</v>
      </c>
      <c r="G162" s="68">
        <f t="shared" si="78"/>
        <v>97.95986622073578</v>
      </c>
      <c r="H162" s="68">
        <f t="shared" si="78"/>
        <v>96.95652173913044</v>
      </c>
      <c r="I162" s="68">
        <f t="shared" si="78"/>
        <v>96.164994425864</v>
      </c>
      <c r="J162" s="68">
        <f t="shared" si="78"/>
        <v>95.67447045707915</v>
      </c>
      <c r="K162" s="68">
        <f t="shared" si="78"/>
        <v>95.02787068004459</v>
      </c>
      <c r="L162" s="68">
        <f t="shared" si="78"/>
        <v>94.9052396878484</v>
      </c>
      <c r="M162" s="72">
        <f t="shared" si="78"/>
        <v>93.5340022296544</v>
      </c>
      <c r="N162" s="72">
        <f t="shared" si="78"/>
        <v>93.76811594202898</v>
      </c>
      <c r="O162" s="31"/>
      <c r="P162" s="71">
        <v>100</v>
      </c>
      <c r="Q162" s="70">
        <f t="shared" si="60"/>
        <v>99.4899142128449</v>
      </c>
      <c r="R162" s="70">
        <f t="shared" si="61"/>
        <v>98.81752840250407</v>
      </c>
      <c r="S162" s="70">
        <f t="shared" si="62"/>
        <v>98.69000695571528</v>
      </c>
      <c r="T162" s="67">
        <f t="shared" si="63"/>
        <v>97.26408532344077</v>
      </c>
      <c r="U162" s="67">
        <f t="shared" si="64"/>
        <v>97.50753535821933</v>
      </c>
      <c r="V162" s="31"/>
      <c r="W162" s="89">
        <v>100</v>
      </c>
      <c r="X162" s="68">
        <f t="shared" si="65"/>
        <v>99.87095260441107</v>
      </c>
      <c r="Y162" s="67">
        <f t="shared" si="66"/>
        <v>98.42796809009855</v>
      </c>
      <c r="Z162" s="67">
        <f t="shared" si="67"/>
        <v>98.67433129985922</v>
      </c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1"/>
      <c r="AL162" s="31"/>
      <c r="AM162" s="31"/>
      <c r="AN162" s="31"/>
      <c r="AO162" s="31"/>
      <c r="AP162" s="31"/>
      <c r="AQ162" s="31"/>
      <c r="AR162" s="31"/>
    </row>
    <row r="163" spans="2:44" ht="17.25">
      <c r="B163" s="49">
        <v>13</v>
      </c>
      <c r="C163" s="50" t="s">
        <v>44</v>
      </c>
      <c r="D163" s="73">
        <v>100</v>
      </c>
      <c r="E163" s="68">
        <f aca="true" t="shared" si="79" ref="E163:N163">E115/$D115*100</f>
        <v>98.6745886654479</v>
      </c>
      <c r="F163" s="68">
        <f t="shared" si="79"/>
        <v>97.21206581352834</v>
      </c>
      <c r="G163" s="68">
        <f t="shared" si="79"/>
        <v>95.24680073126143</v>
      </c>
      <c r="H163" s="68">
        <f t="shared" si="79"/>
        <v>93.51005484460696</v>
      </c>
      <c r="I163" s="68">
        <f t="shared" si="79"/>
        <v>91.24771480804388</v>
      </c>
      <c r="J163" s="68">
        <f t="shared" si="79"/>
        <v>88.61974405850091</v>
      </c>
      <c r="K163" s="68">
        <f t="shared" si="79"/>
        <v>85.92321755027422</v>
      </c>
      <c r="L163" s="68">
        <f t="shared" si="79"/>
        <v>84.8034734917733</v>
      </c>
      <c r="M163" s="72">
        <f t="shared" si="79"/>
        <v>82.06124314442414</v>
      </c>
      <c r="N163" s="72">
        <f t="shared" si="79"/>
        <v>79.981718464351</v>
      </c>
      <c r="O163" s="31"/>
      <c r="P163" s="71">
        <v>100</v>
      </c>
      <c r="Q163" s="70">
        <f t="shared" si="60"/>
        <v>97.11995992987728</v>
      </c>
      <c r="R163" s="70">
        <f t="shared" si="61"/>
        <v>94.16478837966442</v>
      </c>
      <c r="S163" s="70">
        <f t="shared" si="62"/>
        <v>92.93764087152518</v>
      </c>
      <c r="T163" s="67">
        <f t="shared" si="63"/>
        <v>89.93238166791886</v>
      </c>
      <c r="U163" s="67">
        <f t="shared" si="64"/>
        <v>87.6533934385174</v>
      </c>
      <c r="V163" s="31"/>
      <c r="W163" s="89">
        <v>100</v>
      </c>
      <c r="X163" s="68">
        <f t="shared" si="65"/>
        <v>98.6968085106383</v>
      </c>
      <c r="Y163" s="67">
        <f t="shared" si="66"/>
        <v>95.50531914893618</v>
      </c>
      <c r="Z163" s="67">
        <f t="shared" si="67"/>
        <v>93.08510638297872</v>
      </c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1"/>
      <c r="AL163" s="31"/>
      <c r="AM163" s="31"/>
      <c r="AN163" s="31"/>
      <c r="AO163" s="31"/>
      <c r="AP163" s="31"/>
      <c r="AQ163" s="31"/>
      <c r="AR163" s="31"/>
    </row>
    <row r="164" spans="2:44" ht="17.25">
      <c r="B164" s="49">
        <v>14</v>
      </c>
      <c r="C164" s="50" t="s">
        <v>43</v>
      </c>
      <c r="D164" s="73">
        <v>100</v>
      </c>
      <c r="E164" s="68">
        <f aca="true" t="shared" si="80" ref="E164:N164">E116/$D116*100</f>
        <v>101.602172437203</v>
      </c>
      <c r="F164" s="68">
        <f t="shared" si="80"/>
        <v>102.59334691106585</v>
      </c>
      <c r="G164" s="68">
        <f t="shared" si="80"/>
        <v>102.89884589273592</v>
      </c>
      <c r="H164" s="68">
        <f t="shared" si="80"/>
        <v>104.23625254582485</v>
      </c>
      <c r="I164" s="68">
        <f t="shared" si="80"/>
        <v>105.15274949083503</v>
      </c>
      <c r="J164" s="68">
        <f t="shared" si="80"/>
        <v>105.20027155465037</v>
      </c>
      <c r="K164" s="68">
        <f t="shared" si="80"/>
        <v>106.93822131704005</v>
      </c>
      <c r="L164" s="68">
        <f t="shared" si="80"/>
        <v>107.1826205023761</v>
      </c>
      <c r="M164" s="72">
        <f t="shared" si="80"/>
        <v>108.77800407331975</v>
      </c>
      <c r="N164" s="72">
        <f t="shared" si="80"/>
        <v>109.82348947725731</v>
      </c>
      <c r="O164" s="31"/>
      <c r="P164" s="71">
        <v>100</v>
      </c>
      <c r="Q164" s="70">
        <f t="shared" si="60"/>
        <v>100.04519336303184</v>
      </c>
      <c r="R164" s="70">
        <f t="shared" si="61"/>
        <v>101.69797921105301</v>
      </c>
      <c r="S164" s="70">
        <f t="shared" si="62"/>
        <v>101.930402220931</v>
      </c>
      <c r="T164" s="67">
        <f t="shared" si="63"/>
        <v>103.44760797985668</v>
      </c>
      <c r="U164" s="67">
        <f t="shared" si="64"/>
        <v>104.44186196655691</v>
      </c>
      <c r="V164" s="31"/>
      <c r="W164" s="89">
        <v>100</v>
      </c>
      <c r="X164" s="68">
        <f t="shared" si="65"/>
        <v>100.22854240731336</v>
      </c>
      <c r="Y164" s="67">
        <f t="shared" si="66"/>
        <v>101.72041645505332</v>
      </c>
      <c r="Z164" s="67">
        <f t="shared" si="67"/>
        <v>102.69807008633825</v>
      </c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1"/>
      <c r="AL164" s="31"/>
      <c r="AM164" s="31"/>
      <c r="AN164" s="31"/>
      <c r="AO164" s="31"/>
      <c r="AP164" s="31"/>
      <c r="AQ164" s="31"/>
      <c r="AR164" s="31"/>
    </row>
    <row r="165" spans="2:44" ht="17.25">
      <c r="B165" s="49">
        <v>15</v>
      </c>
      <c r="C165" s="50" t="s">
        <v>42</v>
      </c>
      <c r="D165" s="73">
        <v>100</v>
      </c>
      <c r="E165" s="68">
        <f aca="true" t="shared" si="81" ref="E165:N165">E117/$D117*100</f>
        <v>99.73783385220383</v>
      </c>
      <c r="F165" s="68">
        <f t="shared" si="81"/>
        <v>98.76290349008684</v>
      </c>
      <c r="G165" s="68">
        <f t="shared" si="81"/>
        <v>97.60773390135998</v>
      </c>
      <c r="H165" s="68">
        <f t="shared" si="81"/>
        <v>97.13255775847944</v>
      </c>
      <c r="I165" s="68">
        <f t="shared" si="81"/>
        <v>96.13304932000656</v>
      </c>
      <c r="J165" s="68">
        <f t="shared" si="81"/>
        <v>95.55956087170244</v>
      </c>
      <c r="K165" s="68">
        <f t="shared" si="81"/>
        <v>95.14992626577093</v>
      </c>
      <c r="L165" s="68">
        <f t="shared" si="81"/>
        <v>94.7894478125512</v>
      </c>
      <c r="M165" s="72">
        <f t="shared" si="81"/>
        <v>93.89644437162052</v>
      </c>
      <c r="N165" s="72">
        <f t="shared" si="81"/>
        <v>93.21645092577421</v>
      </c>
      <c r="O165" s="31"/>
      <c r="P165" s="71">
        <v>100</v>
      </c>
      <c r="Q165" s="70">
        <f t="shared" si="60"/>
        <v>99.40344298619397</v>
      </c>
      <c r="R165" s="70">
        <f t="shared" si="61"/>
        <v>98.97733083347538</v>
      </c>
      <c r="S165" s="70">
        <f t="shared" si="62"/>
        <v>98.60235213908301</v>
      </c>
      <c r="T165" s="67">
        <f t="shared" si="63"/>
        <v>97.67342764615647</v>
      </c>
      <c r="U165" s="67">
        <f t="shared" si="64"/>
        <v>96.9660814726436</v>
      </c>
      <c r="V165" s="31"/>
      <c r="W165" s="89">
        <v>100</v>
      </c>
      <c r="X165" s="68">
        <f t="shared" si="65"/>
        <v>99.62114689168246</v>
      </c>
      <c r="Y165" s="67">
        <f t="shared" si="66"/>
        <v>98.68262441880489</v>
      </c>
      <c r="Z165" s="67">
        <f t="shared" si="67"/>
        <v>97.96796969175134</v>
      </c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1"/>
      <c r="AL165" s="31"/>
      <c r="AM165" s="31"/>
      <c r="AN165" s="31"/>
      <c r="AO165" s="31"/>
      <c r="AP165" s="31"/>
      <c r="AQ165" s="31"/>
      <c r="AR165" s="31"/>
    </row>
    <row r="166" spans="2:44" ht="17.25">
      <c r="B166" s="49">
        <v>16</v>
      </c>
      <c r="C166" s="50" t="s">
        <v>41</v>
      </c>
      <c r="D166" s="73">
        <v>100</v>
      </c>
      <c r="E166" s="68">
        <f aca="true" t="shared" si="82" ref="E166:N166">E118/$D118*100</f>
        <v>99.88999706658845</v>
      </c>
      <c r="F166" s="68">
        <f t="shared" si="82"/>
        <v>99.222645937225</v>
      </c>
      <c r="G166" s="68">
        <f t="shared" si="82"/>
        <v>98.71663244353182</v>
      </c>
      <c r="H166" s="68">
        <f t="shared" si="82"/>
        <v>97.82927544734527</v>
      </c>
      <c r="I166" s="68">
        <f t="shared" si="82"/>
        <v>97.56526840715752</v>
      </c>
      <c r="J166" s="68">
        <f t="shared" si="82"/>
        <v>96.3699031974186</v>
      </c>
      <c r="K166" s="68">
        <f t="shared" si="82"/>
        <v>95.53388090349077</v>
      </c>
      <c r="L166" s="68">
        <f t="shared" si="82"/>
        <v>94.61718979172778</v>
      </c>
      <c r="M166" s="72">
        <f t="shared" si="82"/>
        <v>93.72983279554121</v>
      </c>
      <c r="N166" s="72">
        <f t="shared" si="82"/>
        <v>94.58785567615136</v>
      </c>
      <c r="O166" s="31"/>
      <c r="P166" s="71">
        <v>100</v>
      </c>
      <c r="Q166" s="70">
        <f t="shared" si="60"/>
        <v>98.77480457005412</v>
      </c>
      <c r="R166" s="70">
        <f t="shared" si="61"/>
        <v>97.91791942273001</v>
      </c>
      <c r="S166" s="70">
        <f t="shared" si="62"/>
        <v>96.9783523752255</v>
      </c>
      <c r="T166" s="67">
        <f t="shared" si="63"/>
        <v>96.06885147324114</v>
      </c>
      <c r="U166" s="67">
        <f t="shared" si="64"/>
        <v>96.94828622970535</v>
      </c>
      <c r="V166" s="31"/>
      <c r="W166" s="89">
        <v>100</v>
      </c>
      <c r="X166" s="68">
        <f t="shared" si="65"/>
        <v>99.04045444077684</v>
      </c>
      <c r="Y166" s="67">
        <f t="shared" si="66"/>
        <v>98.11161433944883</v>
      </c>
      <c r="Z166" s="67">
        <f t="shared" si="67"/>
        <v>99.0097489828817</v>
      </c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1"/>
      <c r="AL166" s="31"/>
      <c r="AM166" s="31"/>
      <c r="AN166" s="31"/>
      <c r="AO166" s="31"/>
      <c r="AP166" s="31"/>
      <c r="AQ166" s="31"/>
      <c r="AR166" s="31"/>
    </row>
    <row r="167" spans="2:44" ht="17.25">
      <c r="B167" s="49">
        <v>17</v>
      </c>
      <c r="C167" s="50" t="s">
        <v>40</v>
      </c>
      <c r="D167" s="73">
        <v>100</v>
      </c>
      <c r="E167" s="68">
        <f aca="true" t="shared" si="83" ref="E167:N167">E119/$D119*100</f>
        <v>98.27496079456351</v>
      </c>
      <c r="F167" s="68">
        <f t="shared" si="83"/>
        <v>96.23627809722947</v>
      </c>
      <c r="G167" s="68">
        <f t="shared" si="83"/>
        <v>94.35441714584422</v>
      </c>
      <c r="H167" s="68">
        <f t="shared" si="83"/>
        <v>92.36800836382645</v>
      </c>
      <c r="I167" s="68">
        <f t="shared" si="83"/>
        <v>90.27705175117616</v>
      </c>
      <c r="J167" s="68">
        <f t="shared" si="83"/>
        <v>87.24516466283325</v>
      </c>
      <c r="K167" s="68">
        <f t="shared" si="83"/>
        <v>85.20648196549921</v>
      </c>
      <c r="L167" s="68">
        <f t="shared" si="83"/>
        <v>82.54051228437011</v>
      </c>
      <c r="M167" s="72">
        <f t="shared" si="83"/>
        <v>80.4495556717198</v>
      </c>
      <c r="N167" s="72">
        <f t="shared" si="83"/>
        <v>78.5154208050183</v>
      </c>
      <c r="O167" s="31"/>
      <c r="P167" s="71">
        <v>100</v>
      </c>
      <c r="Q167" s="70">
        <f t="shared" si="60"/>
        <v>96.64157498552403</v>
      </c>
      <c r="R167" s="70">
        <f t="shared" si="61"/>
        <v>94.38332368268674</v>
      </c>
      <c r="S167" s="70">
        <f t="shared" si="62"/>
        <v>91.43022582513028</v>
      </c>
      <c r="T167" s="67">
        <f t="shared" si="63"/>
        <v>89.11407064273307</v>
      </c>
      <c r="U167" s="67">
        <f t="shared" si="64"/>
        <v>86.97162709901563</v>
      </c>
      <c r="V167" s="31"/>
      <c r="W167" s="89">
        <v>100</v>
      </c>
      <c r="X167" s="68">
        <f t="shared" si="65"/>
        <v>96.87116564417178</v>
      </c>
      <c r="Y167" s="67">
        <f t="shared" si="66"/>
        <v>94.41717791411043</v>
      </c>
      <c r="Z167" s="67">
        <f t="shared" si="67"/>
        <v>92.14723926380368</v>
      </c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1"/>
      <c r="AL167" s="31"/>
      <c r="AM167" s="31"/>
      <c r="AN167" s="31"/>
      <c r="AO167" s="31"/>
      <c r="AP167" s="31"/>
      <c r="AQ167" s="31"/>
      <c r="AR167" s="31"/>
    </row>
    <row r="168" spans="2:44" ht="17.25">
      <c r="B168" s="49">
        <v>18</v>
      </c>
      <c r="C168" s="50" t="s">
        <v>39</v>
      </c>
      <c r="D168" s="73">
        <v>100</v>
      </c>
      <c r="E168" s="68">
        <f aca="true" t="shared" si="84" ref="E168:N168">E120/$D120*100</f>
        <v>98.04081632653062</v>
      </c>
      <c r="F168" s="68">
        <f t="shared" si="84"/>
        <v>94.6938775510204</v>
      </c>
      <c r="G168" s="68">
        <f t="shared" si="84"/>
        <v>92.9795918367347</v>
      </c>
      <c r="H168" s="68">
        <f t="shared" si="84"/>
        <v>89.55102040816327</v>
      </c>
      <c r="I168" s="68">
        <f t="shared" si="84"/>
        <v>85.95918367346938</v>
      </c>
      <c r="J168" s="68">
        <f t="shared" si="84"/>
        <v>83.10204081632652</v>
      </c>
      <c r="K168" s="68">
        <f t="shared" si="84"/>
        <v>80.57142857142857</v>
      </c>
      <c r="L168" s="68">
        <f t="shared" si="84"/>
        <v>77.71428571428571</v>
      </c>
      <c r="M168" s="72">
        <f t="shared" si="84"/>
        <v>74.61224489795917</v>
      </c>
      <c r="N168" s="72">
        <f t="shared" si="84"/>
        <v>72.89795918367346</v>
      </c>
      <c r="O168" s="31"/>
      <c r="P168" s="71">
        <v>100</v>
      </c>
      <c r="Q168" s="70">
        <f t="shared" si="60"/>
        <v>96.67616334283001</v>
      </c>
      <c r="R168" s="70">
        <f t="shared" si="61"/>
        <v>93.73219373219374</v>
      </c>
      <c r="S168" s="70">
        <f t="shared" si="62"/>
        <v>90.40835707502374</v>
      </c>
      <c r="T168" s="67">
        <f t="shared" si="63"/>
        <v>86.79962013295346</v>
      </c>
      <c r="U168" s="67">
        <f t="shared" si="64"/>
        <v>84.80531813865147</v>
      </c>
      <c r="V168" s="31"/>
      <c r="W168" s="89">
        <v>100</v>
      </c>
      <c r="X168" s="68">
        <f t="shared" si="65"/>
        <v>96.45390070921985</v>
      </c>
      <c r="Y168" s="67">
        <f t="shared" si="66"/>
        <v>92.60385005065856</v>
      </c>
      <c r="Z168" s="67">
        <f t="shared" si="67"/>
        <v>90.47619047619048</v>
      </c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1"/>
      <c r="AL168" s="31"/>
      <c r="AM168" s="31"/>
      <c r="AN168" s="31"/>
      <c r="AO168" s="31"/>
      <c r="AP168" s="31"/>
      <c r="AQ168" s="31"/>
      <c r="AR168" s="31"/>
    </row>
    <row r="169" spans="2:44" ht="17.25">
      <c r="B169" s="49">
        <v>19</v>
      </c>
      <c r="C169" s="52" t="s">
        <v>38</v>
      </c>
      <c r="D169" s="73">
        <v>100</v>
      </c>
      <c r="E169" s="68">
        <f aca="true" t="shared" si="85" ref="E169:N169">E121/$D121*100</f>
        <v>96.15545340576682</v>
      </c>
      <c r="F169" s="68">
        <f t="shared" si="85"/>
        <v>93.94066025908901</v>
      </c>
      <c r="G169" s="68">
        <f t="shared" si="85"/>
        <v>91.43334726284998</v>
      </c>
      <c r="H169" s="68">
        <f t="shared" si="85"/>
        <v>88.84245716673631</v>
      </c>
      <c r="I169" s="68">
        <f t="shared" si="85"/>
        <v>86.3769327204346</v>
      </c>
      <c r="J169" s="68">
        <f t="shared" si="85"/>
        <v>84.37108232344337</v>
      </c>
      <c r="K169" s="68">
        <f t="shared" si="85"/>
        <v>82.15628917676557</v>
      </c>
      <c r="L169" s="68">
        <f t="shared" si="85"/>
        <v>80.0250731299624</v>
      </c>
      <c r="M169" s="72">
        <f t="shared" si="85"/>
        <v>77.68491433347263</v>
      </c>
      <c r="N169" s="72">
        <f t="shared" si="85"/>
        <v>75.05223568742164</v>
      </c>
      <c r="O169" s="31"/>
      <c r="P169" s="71">
        <v>100</v>
      </c>
      <c r="Q169" s="70">
        <f t="shared" si="60"/>
        <v>97.677793904209</v>
      </c>
      <c r="R169" s="70">
        <f t="shared" si="61"/>
        <v>95.11369134010643</v>
      </c>
      <c r="S169" s="70">
        <f t="shared" si="62"/>
        <v>92.6463473633285</v>
      </c>
      <c r="T169" s="67">
        <f t="shared" si="63"/>
        <v>89.937106918239</v>
      </c>
      <c r="U169" s="67">
        <f t="shared" si="64"/>
        <v>86.8892114175133</v>
      </c>
      <c r="V169" s="31"/>
      <c r="W169" s="89">
        <v>100</v>
      </c>
      <c r="X169" s="68">
        <f t="shared" si="65"/>
        <v>97.4059003051882</v>
      </c>
      <c r="Y169" s="67">
        <f t="shared" si="66"/>
        <v>94.55747711088505</v>
      </c>
      <c r="Z169" s="67">
        <f t="shared" si="67"/>
        <v>91.353001017294</v>
      </c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1"/>
      <c r="AL169" s="31"/>
      <c r="AM169" s="31"/>
      <c r="AN169" s="31"/>
      <c r="AO169" s="31"/>
      <c r="AP169" s="31"/>
      <c r="AQ169" s="31"/>
      <c r="AR169" s="31"/>
    </row>
    <row r="170" spans="2:44" ht="17.25">
      <c r="B170" s="49">
        <v>20</v>
      </c>
      <c r="C170" s="50" t="s">
        <v>37</v>
      </c>
      <c r="D170" s="73">
        <v>100</v>
      </c>
      <c r="E170" s="68">
        <f aca="true" t="shared" si="86" ref="E170:N170">E122/$D122*100</f>
        <v>101.38983628922237</v>
      </c>
      <c r="F170" s="68">
        <f t="shared" si="86"/>
        <v>103.14631650750341</v>
      </c>
      <c r="G170" s="68">
        <f t="shared" si="86"/>
        <v>104.50204638472033</v>
      </c>
      <c r="H170" s="68">
        <f t="shared" si="86"/>
        <v>104.47646657571623</v>
      </c>
      <c r="I170" s="68">
        <f t="shared" si="86"/>
        <v>104.51057298772169</v>
      </c>
      <c r="J170" s="68">
        <f t="shared" si="86"/>
        <v>104.02455661664393</v>
      </c>
      <c r="K170" s="68">
        <f t="shared" si="86"/>
        <v>104.7493178717599</v>
      </c>
      <c r="L170" s="68">
        <f t="shared" si="86"/>
        <v>104.6299454297408</v>
      </c>
      <c r="M170" s="72">
        <f t="shared" si="86"/>
        <v>105.04774897680764</v>
      </c>
      <c r="N170" s="72">
        <f t="shared" si="86"/>
        <v>104.97100954979537</v>
      </c>
      <c r="O170" s="31"/>
      <c r="P170" s="71">
        <v>100</v>
      </c>
      <c r="Q170" s="70">
        <f t="shared" si="60"/>
        <v>99.53495961491393</v>
      </c>
      <c r="R170" s="70">
        <f t="shared" si="61"/>
        <v>100.22844089091947</v>
      </c>
      <c r="S170" s="70">
        <f t="shared" si="62"/>
        <v>100.11422044545975</v>
      </c>
      <c r="T170" s="67">
        <f t="shared" si="63"/>
        <v>100.5139920045688</v>
      </c>
      <c r="U170" s="67">
        <f t="shared" si="64"/>
        <v>100.4405645753447</v>
      </c>
      <c r="V170" s="31"/>
      <c r="W170" s="89">
        <v>100</v>
      </c>
      <c r="X170" s="68">
        <f t="shared" si="65"/>
        <v>99.8860398860399</v>
      </c>
      <c r="Y170" s="67">
        <f t="shared" si="66"/>
        <v>100.28490028490029</v>
      </c>
      <c r="Z170" s="67">
        <f t="shared" si="67"/>
        <v>100.21164021164022</v>
      </c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1"/>
      <c r="AL170" s="31"/>
      <c r="AM170" s="31"/>
      <c r="AN170" s="31"/>
      <c r="AO170" s="31"/>
      <c r="AP170" s="31"/>
      <c r="AQ170" s="31"/>
      <c r="AR170" s="31"/>
    </row>
    <row r="171" spans="2:44" ht="17.25">
      <c r="B171" s="49">
        <v>21</v>
      </c>
      <c r="C171" s="50" t="s">
        <v>36</v>
      </c>
      <c r="D171" s="73">
        <v>100</v>
      </c>
      <c r="E171" s="68">
        <f aca="true" t="shared" si="87" ref="E171:N171">E123/$D123*100</f>
        <v>104.37142857142858</v>
      </c>
      <c r="F171" s="68">
        <f t="shared" si="87"/>
        <v>102.88571428571429</v>
      </c>
      <c r="G171" s="68">
        <f t="shared" si="87"/>
        <v>102.85714285714285</v>
      </c>
      <c r="H171" s="68">
        <f t="shared" si="87"/>
        <v>102.12857142857143</v>
      </c>
      <c r="I171" s="68">
        <f t="shared" si="87"/>
        <v>103.42857142857143</v>
      </c>
      <c r="J171" s="68">
        <f t="shared" si="87"/>
        <v>102.58571428571427</v>
      </c>
      <c r="K171" s="68">
        <f t="shared" si="87"/>
        <v>102.34285714285714</v>
      </c>
      <c r="L171" s="68">
        <f t="shared" si="87"/>
        <v>103.02857142857142</v>
      </c>
      <c r="M171" s="72">
        <f t="shared" si="87"/>
        <v>102.1</v>
      </c>
      <c r="N171" s="72">
        <f t="shared" si="87"/>
        <v>101.18571428571428</v>
      </c>
      <c r="O171" s="31"/>
      <c r="P171" s="71">
        <v>100</v>
      </c>
      <c r="Q171" s="70">
        <f t="shared" si="60"/>
        <v>99.18508287292818</v>
      </c>
      <c r="R171" s="70">
        <f t="shared" si="61"/>
        <v>98.95027624309392</v>
      </c>
      <c r="S171" s="70">
        <f t="shared" si="62"/>
        <v>99.61325966850829</v>
      </c>
      <c r="T171" s="67">
        <f t="shared" si="63"/>
        <v>98.71546961325967</v>
      </c>
      <c r="U171" s="67">
        <f t="shared" si="64"/>
        <v>97.83149171270719</v>
      </c>
      <c r="V171" s="31"/>
      <c r="W171" s="89">
        <v>100</v>
      </c>
      <c r="X171" s="68">
        <f t="shared" si="65"/>
        <v>100.67001675041875</v>
      </c>
      <c r="Y171" s="67">
        <f t="shared" si="66"/>
        <v>99.76270240089336</v>
      </c>
      <c r="Z171" s="67">
        <f t="shared" si="67"/>
        <v>98.86934673366834</v>
      </c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1"/>
      <c r="AL171" s="31"/>
      <c r="AM171" s="31"/>
      <c r="AN171" s="31"/>
      <c r="AO171" s="31"/>
      <c r="AP171" s="31"/>
      <c r="AQ171" s="31"/>
      <c r="AR171" s="31"/>
    </row>
    <row r="172" spans="2:44" ht="17.25">
      <c r="B172" s="49">
        <v>22</v>
      </c>
      <c r="C172" s="50" t="s">
        <v>35</v>
      </c>
      <c r="D172" s="73">
        <v>100</v>
      </c>
      <c r="E172" s="68">
        <f aca="true" t="shared" si="88" ref="E172:N172">E124/$D124*100</f>
        <v>98.94061890158908</v>
      </c>
      <c r="F172" s="68">
        <f t="shared" si="88"/>
        <v>100.37635907443546</v>
      </c>
      <c r="G172" s="68">
        <f t="shared" si="88"/>
        <v>101.0872595483691</v>
      </c>
      <c r="H172" s="68">
        <f t="shared" si="88"/>
        <v>101.14301644828547</v>
      </c>
      <c r="I172" s="68">
        <f t="shared" si="88"/>
        <v>100.11151379983272</v>
      </c>
      <c r="J172" s="68">
        <f t="shared" si="88"/>
        <v>100.22302759966546</v>
      </c>
      <c r="K172" s="68">
        <f t="shared" si="88"/>
        <v>99.08001115137999</v>
      </c>
      <c r="L172" s="68">
        <f t="shared" si="88"/>
        <v>98.68971285196542</v>
      </c>
      <c r="M172" s="72">
        <f t="shared" si="88"/>
        <v>97.4630610538054</v>
      </c>
      <c r="N172" s="72">
        <f t="shared" si="88"/>
        <v>95.260663507109</v>
      </c>
      <c r="O172" s="31"/>
      <c r="P172" s="71">
        <v>100</v>
      </c>
      <c r="Q172" s="70">
        <f t="shared" si="60"/>
        <v>100.1113895850738</v>
      </c>
      <c r="R172" s="70">
        <f t="shared" si="61"/>
        <v>98.96964633806739</v>
      </c>
      <c r="S172" s="70">
        <f t="shared" si="62"/>
        <v>98.5797827903091</v>
      </c>
      <c r="T172" s="67">
        <f t="shared" si="63"/>
        <v>97.35449735449735</v>
      </c>
      <c r="U172" s="67">
        <f t="shared" si="64"/>
        <v>95.15455304928989</v>
      </c>
      <c r="V172" s="31"/>
      <c r="W172" s="89">
        <v>100</v>
      </c>
      <c r="X172" s="68">
        <f t="shared" si="65"/>
        <v>99.6060776589758</v>
      </c>
      <c r="Y172" s="67">
        <f t="shared" si="66"/>
        <v>98.3680360157569</v>
      </c>
      <c r="Z172" s="67">
        <f t="shared" si="67"/>
        <v>96.14518851997748</v>
      </c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1"/>
      <c r="AL172" s="31"/>
      <c r="AM172" s="31"/>
      <c r="AN172" s="31"/>
      <c r="AO172" s="31"/>
      <c r="AP172" s="31"/>
      <c r="AQ172" s="31"/>
      <c r="AR172" s="31"/>
    </row>
    <row r="173" spans="2:44" ht="17.25">
      <c r="B173" s="49">
        <v>23</v>
      </c>
      <c r="C173" s="50" t="s">
        <v>34</v>
      </c>
      <c r="D173" s="73">
        <v>100</v>
      </c>
      <c r="E173" s="68">
        <f aca="true" t="shared" si="89" ref="E173:N173">E125/$D125*100</f>
        <v>100.97251962883655</v>
      </c>
      <c r="F173" s="68">
        <f t="shared" si="89"/>
        <v>104.29157744468236</v>
      </c>
      <c r="G173" s="68">
        <f t="shared" si="89"/>
        <v>104.04175588865097</v>
      </c>
      <c r="H173" s="68">
        <f t="shared" si="89"/>
        <v>103.35474660956461</v>
      </c>
      <c r="I173" s="68">
        <f t="shared" si="89"/>
        <v>104.80014275517489</v>
      </c>
      <c r="J173" s="68">
        <f t="shared" si="89"/>
        <v>105.99571734475374</v>
      </c>
      <c r="K173" s="68">
        <f t="shared" si="89"/>
        <v>106.75410421127766</v>
      </c>
      <c r="L173" s="68">
        <f t="shared" si="89"/>
        <v>107.17344753747324</v>
      </c>
      <c r="M173" s="72">
        <f t="shared" si="89"/>
        <v>107.42326909350464</v>
      </c>
      <c r="N173" s="72">
        <f t="shared" si="89"/>
        <v>107.17344753747324</v>
      </c>
      <c r="O173" s="31"/>
      <c r="P173" s="71">
        <v>100</v>
      </c>
      <c r="Q173" s="70">
        <f t="shared" si="60"/>
        <v>101.1408138940916</v>
      </c>
      <c r="R173" s="70">
        <f t="shared" si="61"/>
        <v>101.8644644985527</v>
      </c>
      <c r="S173" s="70">
        <f t="shared" si="62"/>
        <v>102.26460071513708</v>
      </c>
      <c r="T173" s="67">
        <f t="shared" si="63"/>
        <v>102.50297973778308</v>
      </c>
      <c r="U173" s="67">
        <f t="shared" si="64"/>
        <v>102.26460071513708</v>
      </c>
      <c r="V173" s="31"/>
      <c r="W173" s="89">
        <v>100</v>
      </c>
      <c r="X173" s="68">
        <f t="shared" si="65"/>
        <v>100.39281236941078</v>
      </c>
      <c r="Y173" s="67">
        <f t="shared" si="66"/>
        <v>100.62682824905976</v>
      </c>
      <c r="Z173" s="67">
        <f t="shared" si="67"/>
        <v>100.39281236941078</v>
      </c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1"/>
      <c r="AL173" s="31"/>
      <c r="AM173" s="31"/>
      <c r="AN173" s="31"/>
      <c r="AO173" s="31"/>
      <c r="AP173" s="31"/>
      <c r="AQ173" s="31"/>
      <c r="AR173" s="31"/>
    </row>
    <row r="174" spans="2:44" ht="17.25" customHeight="1">
      <c r="B174" s="49">
        <v>24</v>
      </c>
      <c r="C174" s="50" t="s">
        <v>33</v>
      </c>
      <c r="D174" s="73">
        <v>100</v>
      </c>
      <c r="E174" s="68">
        <f aca="true" t="shared" si="90" ref="E174:N174">E126/$D126*100</f>
        <v>99.13951281240114</v>
      </c>
      <c r="F174" s="68">
        <f t="shared" si="90"/>
        <v>97.92470737108509</v>
      </c>
      <c r="G174" s="68">
        <f t="shared" si="90"/>
        <v>97.05789307181271</v>
      </c>
      <c r="H174" s="68">
        <f t="shared" si="90"/>
        <v>96.1467889908257</v>
      </c>
      <c r="I174" s="68">
        <f t="shared" si="90"/>
        <v>95.67225561531161</v>
      </c>
      <c r="J174" s="68">
        <f t="shared" si="90"/>
        <v>94.7927870926922</v>
      </c>
      <c r="K174" s="68">
        <f t="shared" si="90"/>
        <v>93.85637456501107</v>
      </c>
      <c r="L174" s="68">
        <f t="shared" si="90"/>
        <v>93.14141094590319</v>
      </c>
      <c r="M174" s="72">
        <f t="shared" si="90"/>
        <v>91.90762416956659</v>
      </c>
      <c r="N174" s="72">
        <f t="shared" si="90"/>
        <v>91.47105346409364</v>
      </c>
      <c r="O174" s="31"/>
      <c r="P174" s="71">
        <v>100</v>
      </c>
      <c r="Q174" s="70">
        <f t="shared" si="60"/>
        <v>99.08074862773626</v>
      </c>
      <c r="R174" s="70">
        <f t="shared" si="61"/>
        <v>98.10197738244824</v>
      </c>
      <c r="S174" s="70">
        <f t="shared" si="62"/>
        <v>97.35467231003241</v>
      </c>
      <c r="T174" s="67">
        <f t="shared" si="63"/>
        <v>96.0650750611732</v>
      </c>
      <c r="U174" s="67">
        <f t="shared" si="64"/>
        <v>95.6087560346538</v>
      </c>
      <c r="V174" s="31"/>
      <c r="W174" s="89">
        <v>100</v>
      </c>
      <c r="X174" s="68">
        <f t="shared" si="65"/>
        <v>99.23823648375354</v>
      </c>
      <c r="Y174" s="67">
        <f t="shared" si="66"/>
        <v>97.92368882297426</v>
      </c>
      <c r="Z174" s="67">
        <f t="shared" si="67"/>
        <v>97.45854118916004</v>
      </c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1"/>
      <c r="AL174" s="31"/>
      <c r="AM174" s="31"/>
      <c r="AN174" s="31"/>
      <c r="AO174" s="31"/>
      <c r="AP174" s="31"/>
      <c r="AQ174" s="31"/>
      <c r="AR174" s="31"/>
    </row>
    <row r="175" spans="2:44" ht="17.25">
      <c r="B175" s="49">
        <v>25</v>
      </c>
      <c r="C175" s="50" t="s">
        <v>32</v>
      </c>
      <c r="D175" s="73">
        <v>100</v>
      </c>
      <c r="E175" s="68">
        <f aca="true" t="shared" si="91" ref="E175:N175">E127/$D127*100</f>
        <v>100.26271542664986</v>
      </c>
      <c r="F175" s="68">
        <f t="shared" si="91"/>
        <v>100.5569567044977</v>
      </c>
      <c r="G175" s="68">
        <f t="shared" si="91"/>
        <v>100.96679277007145</v>
      </c>
      <c r="H175" s="68">
        <f t="shared" si="91"/>
        <v>102.07019756200084</v>
      </c>
      <c r="I175" s="68">
        <f t="shared" si="91"/>
        <v>100.77763766288356</v>
      </c>
      <c r="J175" s="68">
        <f t="shared" si="91"/>
        <v>101.25052543085329</v>
      </c>
      <c r="K175" s="68">
        <f t="shared" si="91"/>
        <v>101.64985287936108</v>
      </c>
      <c r="L175" s="68">
        <f t="shared" si="91"/>
        <v>101.30306851618327</v>
      </c>
      <c r="M175" s="72">
        <f t="shared" si="91"/>
        <v>100.46237915090374</v>
      </c>
      <c r="N175" s="72">
        <f t="shared" si="91"/>
        <v>98.9281210592686</v>
      </c>
      <c r="O175" s="31"/>
      <c r="P175" s="71">
        <v>100</v>
      </c>
      <c r="Q175" s="70">
        <f t="shared" si="60"/>
        <v>100.46923879040668</v>
      </c>
      <c r="R175" s="70">
        <f t="shared" si="61"/>
        <v>100.86548488008343</v>
      </c>
      <c r="S175" s="70">
        <f t="shared" si="62"/>
        <v>100.5213764337852</v>
      </c>
      <c r="T175" s="67">
        <f t="shared" si="63"/>
        <v>99.68717413972888</v>
      </c>
      <c r="U175" s="67">
        <f t="shared" si="64"/>
        <v>98.16475495307611</v>
      </c>
      <c r="V175" s="31"/>
      <c r="W175" s="89">
        <v>100</v>
      </c>
      <c r="X175" s="68">
        <f t="shared" si="65"/>
        <v>99.65884420552052</v>
      </c>
      <c r="Y175" s="67">
        <f t="shared" si="66"/>
        <v>98.83179985526725</v>
      </c>
      <c r="Z175" s="67">
        <f t="shared" si="67"/>
        <v>97.32244391605501</v>
      </c>
      <c r="AA175" s="32"/>
      <c r="AB175" s="32"/>
      <c r="AC175" s="32"/>
      <c r="AD175" s="32"/>
      <c r="AE175" s="32"/>
      <c r="AF175" s="32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2:44" ht="17.25">
      <c r="B176" s="49">
        <v>26</v>
      </c>
      <c r="C176" s="50" t="s">
        <v>31</v>
      </c>
      <c r="D176" s="73">
        <v>100</v>
      </c>
      <c r="E176" s="68">
        <f aca="true" t="shared" si="92" ref="E176:N176">E128/$D128*100</f>
        <v>99.94266055045871</v>
      </c>
      <c r="F176" s="68">
        <f t="shared" si="92"/>
        <v>99.58906727828746</v>
      </c>
      <c r="G176" s="68">
        <f t="shared" si="92"/>
        <v>99.24503058103976</v>
      </c>
      <c r="H176" s="68">
        <f t="shared" si="92"/>
        <v>100.21024464831805</v>
      </c>
      <c r="I176" s="68">
        <f t="shared" si="92"/>
        <v>100.57339449541286</v>
      </c>
      <c r="J176" s="68">
        <f t="shared" si="92"/>
        <v>101.37614678899082</v>
      </c>
      <c r="K176" s="68">
        <f t="shared" si="92"/>
        <v>102.47515290519877</v>
      </c>
      <c r="L176" s="68">
        <f t="shared" si="92"/>
        <v>102.9434250764526</v>
      </c>
      <c r="M176" s="72">
        <f t="shared" si="92"/>
        <v>103.82262996941895</v>
      </c>
      <c r="N176" s="72">
        <f t="shared" si="92"/>
        <v>103.95642201834863</v>
      </c>
      <c r="O176" s="31"/>
      <c r="P176" s="71">
        <v>100</v>
      </c>
      <c r="Q176" s="70">
        <f t="shared" si="60"/>
        <v>100.79817559863169</v>
      </c>
      <c r="R176" s="70">
        <f t="shared" si="61"/>
        <v>101.89091600152034</v>
      </c>
      <c r="S176" s="70">
        <f t="shared" si="62"/>
        <v>102.35651843405549</v>
      </c>
      <c r="T176" s="67">
        <f t="shared" si="63"/>
        <v>103.2307107563664</v>
      </c>
      <c r="U176" s="67">
        <f t="shared" si="64"/>
        <v>103.36374002280502</v>
      </c>
      <c r="V176" s="31"/>
      <c r="W176" s="89">
        <v>100</v>
      </c>
      <c r="X176" s="68">
        <f t="shared" si="65"/>
        <v>100.4569616711741</v>
      </c>
      <c r="Y176" s="67">
        <f t="shared" si="66"/>
        <v>101.31493052317448</v>
      </c>
      <c r="Z176" s="67">
        <f t="shared" si="67"/>
        <v>101.44549100065281</v>
      </c>
      <c r="AA176" s="32"/>
      <c r="AB176" s="32"/>
      <c r="AC176" s="32"/>
      <c r="AD176" s="32"/>
      <c r="AE176" s="32"/>
      <c r="AF176" s="32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2:44" ht="17.25">
      <c r="B177" s="49">
        <v>27</v>
      </c>
      <c r="C177" s="50" t="s">
        <v>30</v>
      </c>
      <c r="D177" s="73">
        <v>100</v>
      </c>
      <c r="E177" s="68">
        <f aca="true" t="shared" si="93" ref="E177:N177">E129/$D129*100</f>
        <v>100.49782997191727</v>
      </c>
      <c r="F177" s="68">
        <f t="shared" si="93"/>
        <v>100.5233597140669</v>
      </c>
      <c r="G177" s="68">
        <f t="shared" si="93"/>
        <v>100.0510594842992</v>
      </c>
      <c r="H177" s="68">
        <f t="shared" si="93"/>
        <v>99.89788103140158</v>
      </c>
      <c r="I177" s="68">
        <f t="shared" si="93"/>
        <v>99.13198876691347</v>
      </c>
      <c r="J177" s="68">
        <f t="shared" si="93"/>
        <v>98.67245340822058</v>
      </c>
      <c r="K177" s="68">
        <f t="shared" si="93"/>
        <v>98.96604544294104</v>
      </c>
      <c r="L177" s="68">
        <f t="shared" si="93"/>
        <v>98.08526933877968</v>
      </c>
      <c r="M177" s="72">
        <f t="shared" si="93"/>
        <v>96.84707684452387</v>
      </c>
      <c r="N177" s="72">
        <f t="shared" si="93"/>
        <v>96.32371713045698</v>
      </c>
      <c r="O177" s="31"/>
      <c r="P177" s="71">
        <v>100</v>
      </c>
      <c r="Q177" s="70">
        <f t="shared" si="60"/>
        <v>99.53644089621426</v>
      </c>
      <c r="R177" s="70">
        <f t="shared" si="61"/>
        <v>99.83260365696627</v>
      </c>
      <c r="S177" s="70">
        <f t="shared" si="62"/>
        <v>98.94411537471028</v>
      </c>
      <c r="T177" s="67">
        <f t="shared" si="63"/>
        <v>97.69508112284316</v>
      </c>
      <c r="U177" s="67">
        <f t="shared" si="64"/>
        <v>97.16713881019831</v>
      </c>
      <c r="V177" s="31"/>
      <c r="W177" s="69">
        <v>100</v>
      </c>
      <c r="X177" s="68">
        <f t="shared" si="65"/>
        <v>99.11002192699601</v>
      </c>
      <c r="Y177" s="67">
        <f t="shared" si="66"/>
        <v>97.85889333161357</v>
      </c>
      <c r="Z177" s="67">
        <f t="shared" si="67"/>
        <v>97.33006578098801</v>
      </c>
      <c r="AA177" s="39"/>
      <c r="AB177" s="39"/>
      <c r="AC177" s="39"/>
      <c r="AD177" s="38"/>
      <c r="AE177" s="38"/>
      <c r="AF177" s="32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2:44" ht="17.25">
      <c r="B178" s="49">
        <v>28</v>
      </c>
      <c r="C178" s="50" t="s">
        <v>29</v>
      </c>
      <c r="D178" s="73">
        <v>100</v>
      </c>
      <c r="E178" s="68">
        <f aca="true" t="shared" si="94" ref="E178:N178">E130/$D130*100</f>
        <v>99.8044169179366</v>
      </c>
      <c r="F178" s="68">
        <f t="shared" si="94"/>
        <v>98.4679325238367</v>
      </c>
      <c r="G178" s="68">
        <f t="shared" si="94"/>
        <v>98.19085649091353</v>
      </c>
      <c r="H178" s="68">
        <f t="shared" si="94"/>
        <v>98.22345367125743</v>
      </c>
      <c r="I178" s="68">
        <f t="shared" si="94"/>
        <v>97.62040583489528</v>
      </c>
      <c r="J178" s="68">
        <f t="shared" si="94"/>
        <v>97.17219460516665</v>
      </c>
      <c r="K178" s="68">
        <f t="shared" si="94"/>
        <v>96.31651862113927</v>
      </c>
      <c r="L178" s="68">
        <f t="shared" si="94"/>
        <v>96.08833835873197</v>
      </c>
      <c r="M178" s="72">
        <f t="shared" si="94"/>
        <v>99.43769863906772</v>
      </c>
      <c r="N178" s="72">
        <f t="shared" si="94"/>
        <v>100.05704506560183</v>
      </c>
      <c r="O178" s="31"/>
      <c r="P178" s="71">
        <v>100</v>
      </c>
      <c r="Q178" s="70">
        <f t="shared" si="60"/>
        <v>99.54086317722681</v>
      </c>
      <c r="R178" s="70">
        <f t="shared" si="61"/>
        <v>98.66432924284165</v>
      </c>
      <c r="S178" s="70">
        <f t="shared" si="62"/>
        <v>98.43058686033893</v>
      </c>
      <c r="T178" s="67">
        <f t="shared" si="63"/>
        <v>101.86159111778947</v>
      </c>
      <c r="U178" s="67">
        <f t="shared" si="64"/>
        <v>102.49603472743969</v>
      </c>
      <c r="V178" s="31"/>
      <c r="W178" s="69">
        <v>100</v>
      </c>
      <c r="X178" s="68">
        <f t="shared" si="65"/>
        <v>99.76309332430831</v>
      </c>
      <c r="Y178" s="67">
        <f t="shared" si="66"/>
        <v>103.2405448853541</v>
      </c>
      <c r="Z178" s="67">
        <f t="shared" si="67"/>
        <v>103.88357729080295</v>
      </c>
      <c r="AA178" s="32"/>
      <c r="AB178" s="32"/>
      <c r="AC178" s="32"/>
      <c r="AD178" s="32"/>
      <c r="AE178" s="32"/>
      <c r="AF178" s="32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2:26" ht="17.25">
      <c r="B179" s="49">
        <v>29</v>
      </c>
      <c r="C179" s="50" t="s">
        <v>28</v>
      </c>
      <c r="D179" s="73">
        <v>100</v>
      </c>
      <c r="E179" s="68">
        <f aca="true" t="shared" si="95" ref="E179:N179">E131/$D131*100</f>
        <v>99.34038439667917</v>
      </c>
      <c r="F179" s="68">
        <f t="shared" si="95"/>
        <v>98.36233367451382</v>
      </c>
      <c r="G179" s="68">
        <f t="shared" si="95"/>
        <v>98.15762538382803</v>
      </c>
      <c r="H179" s="68">
        <f t="shared" si="95"/>
        <v>96.95212100534516</v>
      </c>
      <c r="I179" s="68">
        <f t="shared" si="95"/>
        <v>95.61014443307177</v>
      </c>
      <c r="J179" s="68">
        <f t="shared" si="95"/>
        <v>93.83600591379506</v>
      </c>
      <c r="K179" s="68">
        <f t="shared" si="95"/>
        <v>92.67599226657568</v>
      </c>
      <c r="L179" s="68">
        <f t="shared" si="95"/>
        <v>91.98225861480724</v>
      </c>
      <c r="M179" s="72">
        <f t="shared" si="95"/>
        <v>91.19754350051177</v>
      </c>
      <c r="N179" s="72">
        <f t="shared" si="95"/>
        <v>89.85556692823837</v>
      </c>
      <c r="O179" s="31"/>
      <c r="P179" s="71">
        <v>100</v>
      </c>
      <c r="Q179" s="70">
        <f t="shared" si="60"/>
        <v>98.14440347329607</v>
      </c>
      <c r="R179" s="70">
        <f t="shared" si="61"/>
        <v>96.93112882122041</v>
      </c>
      <c r="S179" s="70">
        <f t="shared" si="62"/>
        <v>96.20554299988106</v>
      </c>
      <c r="T179" s="67">
        <f t="shared" si="63"/>
        <v>95.38479838230046</v>
      </c>
      <c r="U179" s="67">
        <f t="shared" si="64"/>
        <v>93.98120613774236</v>
      </c>
      <c r="V179" s="31"/>
      <c r="W179" s="69">
        <v>100</v>
      </c>
      <c r="X179" s="68">
        <f t="shared" si="65"/>
        <v>99.25144189471101</v>
      </c>
      <c r="Y179" s="67">
        <f t="shared" si="66"/>
        <v>98.40471223463003</v>
      </c>
      <c r="Z179" s="67">
        <f t="shared" si="67"/>
        <v>96.95668180144803</v>
      </c>
    </row>
    <row r="180" spans="2:26" ht="17.25">
      <c r="B180" s="49">
        <v>30</v>
      </c>
      <c r="C180" s="50" t="s">
        <v>27</v>
      </c>
      <c r="D180" s="73">
        <v>100</v>
      </c>
      <c r="E180" s="68">
        <f aca="true" t="shared" si="96" ref="E180:N180">E132/$D132*100</f>
        <v>99.24717691342535</v>
      </c>
      <c r="F180" s="68">
        <f t="shared" si="96"/>
        <v>97.78858218318696</v>
      </c>
      <c r="G180" s="68">
        <f t="shared" si="96"/>
        <v>97.49058971141781</v>
      </c>
      <c r="H180" s="68">
        <f t="shared" si="96"/>
        <v>97.50627352572145</v>
      </c>
      <c r="I180" s="68">
        <f t="shared" si="96"/>
        <v>97.2396486825596</v>
      </c>
      <c r="J180" s="68">
        <f t="shared" si="96"/>
        <v>95.87515683814304</v>
      </c>
      <c r="K180" s="68">
        <f t="shared" si="96"/>
        <v>95.6555834378921</v>
      </c>
      <c r="L180" s="68">
        <f t="shared" si="96"/>
        <v>96.14178168130489</v>
      </c>
      <c r="M180" s="72">
        <f t="shared" si="96"/>
        <v>97.99247176913426</v>
      </c>
      <c r="N180" s="72">
        <f t="shared" si="96"/>
        <v>98.58845671267252</v>
      </c>
      <c r="O180" s="31"/>
      <c r="P180" s="71">
        <v>100</v>
      </c>
      <c r="Q180" s="70">
        <f t="shared" si="60"/>
        <v>98.59677419354838</v>
      </c>
      <c r="R180" s="70">
        <f t="shared" si="61"/>
        <v>98.37096774193549</v>
      </c>
      <c r="S180" s="70">
        <f t="shared" si="62"/>
        <v>98.87096774193549</v>
      </c>
      <c r="T180" s="67">
        <f t="shared" si="63"/>
        <v>100.7741935483871</v>
      </c>
      <c r="U180" s="67">
        <f t="shared" si="64"/>
        <v>101.38709677419355</v>
      </c>
      <c r="V180" s="31"/>
      <c r="W180" s="69">
        <v>100</v>
      </c>
      <c r="X180" s="68">
        <f t="shared" si="65"/>
        <v>100.50828004590917</v>
      </c>
      <c r="Y180" s="67">
        <f t="shared" si="66"/>
        <v>102.44302344646663</v>
      </c>
      <c r="Z180" s="67">
        <f t="shared" si="67"/>
        <v>103.06607640596819</v>
      </c>
    </row>
    <row r="181" spans="2:26" ht="17.25">
      <c r="B181" s="49">
        <v>31</v>
      </c>
      <c r="C181" s="50" t="s">
        <v>26</v>
      </c>
      <c r="D181" s="73">
        <v>100</v>
      </c>
      <c r="E181" s="68">
        <f aca="true" t="shared" si="97" ref="E181:N181">E133/$D133*100</f>
        <v>99.10498523225634</v>
      </c>
      <c r="F181" s="68">
        <f t="shared" si="97"/>
        <v>98.66642799606194</v>
      </c>
      <c r="G181" s="68">
        <f t="shared" si="97"/>
        <v>96.81374742683253</v>
      </c>
      <c r="H181" s="68">
        <f t="shared" si="97"/>
        <v>97.08225185715564</v>
      </c>
      <c r="I181" s="68">
        <f t="shared" si="97"/>
        <v>95.8739819207017</v>
      </c>
      <c r="J181" s="68">
        <f t="shared" si="97"/>
        <v>95.62337778573347</v>
      </c>
      <c r="K181" s="68">
        <f t="shared" si="97"/>
        <v>94.33455652018257</v>
      </c>
      <c r="L181" s="68">
        <f t="shared" si="97"/>
        <v>95.83818132999194</v>
      </c>
      <c r="M181" s="72">
        <f t="shared" si="97"/>
        <v>94.84471493779647</v>
      </c>
      <c r="N181" s="72">
        <f t="shared" si="97"/>
        <v>94.12870312360154</v>
      </c>
      <c r="O181" s="31"/>
      <c r="P181" s="71">
        <v>100</v>
      </c>
      <c r="Q181" s="70">
        <f t="shared" si="60"/>
        <v>99.73861090365945</v>
      </c>
      <c r="R181" s="70">
        <f t="shared" si="61"/>
        <v>98.39432412247946</v>
      </c>
      <c r="S181" s="70">
        <f t="shared" si="62"/>
        <v>99.96265870052278</v>
      </c>
      <c r="T181" s="67">
        <f t="shared" si="63"/>
        <v>98.92643764002987</v>
      </c>
      <c r="U181" s="67">
        <f t="shared" si="64"/>
        <v>98.17961165048543</v>
      </c>
      <c r="V181" s="31"/>
      <c r="W181" s="69">
        <v>100</v>
      </c>
      <c r="X181" s="68">
        <f t="shared" si="65"/>
        <v>101.59392789373814</v>
      </c>
      <c r="Y181" s="67">
        <f t="shared" si="66"/>
        <v>100.54079696394686</v>
      </c>
      <c r="Z181" s="67">
        <f t="shared" si="67"/>
        <v>99.78178368121442</v>
      </c>
    </row>
    <row r="182" spans="2:26" ht="17.25">
      <c r="B182" s="49">
        <v>32</v>
      </c>
      <c r="C182" s="50" t="s">
        <v>25</v>
      </c>
      <c r="D182" s="73">
        <v>100</v>
      </c>
      <c r="E182" s="68">
        <f aca="true" t="shared" si="98" ref="E182:N182">E134/$D134*100</f>
        <v>99.56498096791735</v>
      </c>
      <c r="F182" s="68">
        <f t="shared" si="98"/>
        <v>98.02882001087548</v>
      </c>
      <c r="G182" s="68">
        <f t="shared" si="98"/>
        <v>97.60059815116911</v>
      </c>
      <c r="H182" s="68">
        <f t="shared" si="98"/>
        <v>97.26753670473083</v>
      </c>
      <c r="I182" s="68">
        <f t="shared" si="98"/>
        <v>96.72376291462751</v>
      </c>
      <c r="J182" s="68">
        <f t="shared" si="98"/>
        <v>96.20038064165307</v>
      </c>
      <c r="K182" s="68">
        <f t="shared" si="98"/>
        <v>97.49184339314844</v>
      </c>
      <c r="L182" s="68">
        <f t="shared" si="98"/>
        <v>97.6957585644372</v>
      </c>
      <c r="M182" s="72">
        <f t="shared" si="98"/>
        <v>97.28792822185972</v>
      </c>
      <c r="N182" s="72">
        <f t="shared" si="98"/>
        <v>96.56063077759653</v>
      </c>
      <c r="O182" s="31"/>
      <c r="P182" s="71">
        <v>100</v>
      </c>
      <c r="Q182" s="70">
        <f t="shared" si="60"/>
        <v>99.45888966971188</v>
      </c>
      <c r="R182" s="70">
        <f t="shared" si="61"/>
        <v>100.79409697821504</v>
      </c>
      <c r="S182" s="70">
        <f t="shared" si="62"/>
        <v>101.00491918482079</v>
      </c>
      <c r="T182" s="67">
        <f t="shared" si="63"/>
        <v>100.58327477160927</v>
      </c>
      <c r="U182" s="67">
        <f t="shared" si="64"/>
        <v>99.8313422347154</v>
      </c>
      <c r="V182" s="31"/>
      <c r="W182" s="69">
        <v>100</v>
      </c>
      <c r="X182" s="68">
        <f t="shared" si="65"/>
        <v>100.20916126333404</v>
      </c>
      <c r="Y182" s="67">
        <f t="shared" si="66"/>
        <v>99.79083873666596</v>
      </c>
      <c r="Z182" s="67">
        <f t="shared" si="67"/>
        <v>99.0448302307746</v>
      </c>
    </row>
    <row r="183" spans="2:26" ht="17.25">
      <c r="B183" s="49">
        <v>33</v>
      </c>
      <c r="C183" s="50" t="s">
        <v>24</v>
      </c>
      <c r="D183" s="73">
        <v>100</v>
      </c>
      <c r="E183" s="68">
        <f aca="true" t="shared" si="99" ref="E183:N183">E135/$D135*100</f>
        <v>100.57169202397418</v>
      </c>
      <c r="F183" s="68">
        <f t="shared" si="99"/>
        <v>99.31765790686953</v>
      </c>
      <c r="G183" s="68">
        <f t="shared" si="99"/>
        <v>98.60765329644998</v>
      </c>
      <c r="H183" s="68">
        <f t="shared" si="99"/>
        <v>97.12309820193637</v>
      </c>
      <c r="I183" s="68">
        <f t="shared" si="99"/>
        <v>95.66620562471185</v>
      </c>
      <c r="J183" s="68">
        <f t="shared" si="99"/>
        <v>94.0802213001383</v>
      </c>
      <c r="K183" s="68">
        <f t="shared" si="99"/>
        <v>93.5361917934532</v>
      </c>
      <c r="L183" s="68">
        <f t="shared" si="99"/>
        <v>92.43891194098663</v>
      </c>
      <c r="M183" s="72">
        <f t="shared" si="99"/>
        <v>91.82111572153066</v>
      </c>
      <c r="N183" s="72">
        <f t="shared" si="99"/>
        <v>90.5025357307515</v>
      </c>
      <c r="O183" s="31"/>
      <c r="P183" s="71">
        <v>100</v>
      </c>
      <c r="Q183" s="70">
        <f t="shared" si="60"/>
        <v>98.3421686746988</v>
      </c>
      <c r="R183" s="70">
        <f t="shared" si="61"/>
        <v>97.77349397590362</v>
      </c>
      <c r="S183" s="70">
        <f t="shared" si="62"/>
        <v>96.62650602409639</v>
      </c>
      <c r="T183" s="67">
        <f t="shared" si="63"/>
        <v>95.98072289156626</v>
      </c>
      <c r="U183" s="67">
        <f t="shared" si="64"/>
        <v>94.60240963855422</v>
      </c>
      <c r="V183" s="31"/>
      <c r="W183" s="69">
        <v>100</v>
      </c>
      <c r="X183" s="68">
        <f t="shared" si="65"/>
        <v>98.8268927444795</v>
      </c>
      <c r="Y183" s="67">
        <f t="shared" si="66"/>
        <v>98.16640378548895</v>
      </c>
      <c r="Z183" s="67">
        <f t="shared" si="67"/>
        <v>96.75670347003155</v>
      </c>
    </row>
    <row r="184" spans="2:26" ht="17.25">
      <c r="B184" s="49">
        <v>34</v>
      </c>
      <c r="C184" s="50" t="s">
        <v>23</v>
      </c>
      <c r="D184" s="73">
        <v>100</v>
      </c>
      <c r="E184" s="68">
        <f aca="true" t="shared" si="100" ref="E184:N184">E136/$D136*100</f>
        <v>100.20845741512805</v>
      </c>
      <c r="F184" s="68">
        <f t="shared" si="100"/>
        <v>102.08457415128052</v>
      </c>
      <c r="G184" s="68">
        <f t="shared" si="100"/>
        <v>100.81893984514592</v>
      </c>
      <c r="H184" s="68">
        <f t="shared" si="100"/>
        <v>100.77427039904705</v>
      </c>
      <c r="I184" s="68">
        <f t="shared" si="100"/>
        <v>100.64026206075044</v>
      </c>
      <c r="J184" s="68">
        <f t="shared" si="100"/>
        <v>98.82370458606313</v>
      </c>
      <c r="K184" s="68">
        <f t="shared" si="100"/>
        <v>97.49851101846338</v>
      </c>
      <c r="L184" s="68">
        <f t="shared" si="100"/>
        <v>97.12626563430614</v>
      </c>
      <c r="M184" s="72">
        <f t="shared" si="100"/>
        <v>96.51578320428827</v>
      </c>
      <c r="N184" s="72">
        <f t="shared" si="100"/>
        <v>96.23287671232876</v>
      </c>
      <c r="O184" s="31"/>
      <c r="P184" s="71">
        <v>100</v>
      </c>
      <c r="Q184" s="70">
        <f t="shared" si="60"/>
        <v>98.1949992602456</v>
      </c>
      <c r="R184" s="70">
        <f t="shared" si="61"/>
        <v>96.87823642550674</v>
      </c>
      <c r="S184" s="70">
        <f t="shared" si="62"/>
        <v>96.50835922473739</v>
      </c>
      <c r="T184" s="67">
        <f t="shared" si="63"/>
        <v>95.90176061547567</v>
      </c>
      <c r="U184" s="67">
        <f t="shared" si="64"/>
        <v>95.62065394289097</v>
      </c>
      <c r="V184" s="31"/>
      <c r="W184" s="69">
        <v>100</v>
      </c>
      <c r="X184" s="68">
        <f t="shared" si="65"/>
        <v>99.61820403176543</v>
      </c>
      <c r="Y184" s="67">
        <f t="shared" si="66"/>
        <v>98.99205864386073</v>
      </c>
      <c r="Z184" s="67">
        <f t="shared" si="67"/>
        <v>98.70189370800244</v>
      </c>
    </row>
    <row r="185" spans="2:26" ht="17.25">
      <c r="B185" s="49">
        <v>35</v>
      </c>
      <c r="C185" s="50" t="s">
        <v>22</v>
      </c>
      <c r="D185" s="73">
        <v>100</v>
      </c>
      <c r="E185" s="68">
        <f aca="true" t="shared" si="101" ref="E185:N185">E137/$D137*100</f>
        <v>98.54733678410419</v>
      </c>
      <c r="F185" s="68">
        <f t="shared" si="101"/>
        <v>97.46201369176825</v>
      </c>
      <c r="G185" s="68">
        <f t="shared" si="101"/>
        <v>98.74770412422775</v>
      </c>
      <c r="H185" s="68">
        <f t="shared" si="101"/>
        <v>98.86458507263316</v>
      </c>
      <c r="I185" s="68">
        <f t="shared" si="101"/>
        <v>97.02788445483385</v>
      </c>
      <c r="J185" s="68">
        <f t="shared" si="101"/>
        <v>96.46017699115043</v>
      </c>
      <c r="K185" s="68">
        <f t="shared" si="101"/>
        <v>96.89430622808483</v>
      </c>
      <c r="L185" s="68">
        <f t="shared" si="101"/>
        <v>95.30806478543997</v>
      </c>
      <c r="M185" s="72">
        <f t="shared" si="101"/>
        <v>94.4898981466021</v>
      </c>
      <c r="N185" s="72">
        <f t="shared" si="101"/>
        <v>94.43980631157122</v>
      </c>
      <c r="O185" s="31"/>
      <c r="P185" s="71">
        <v>100</v>
      </c>
      <c r="Q185" s="70">
        <f t="shared" si="60"/>
        <v>99.41490277060747</v>
      </c>
      <c r="R185" s="70">
        <f t="shared" si="61"/>
        <v>99.86233006367235</v>
      </c>
      <c r="S185" s="70">
        <f t="shared" si="62"/>
        <v>98.22749956978146</v>
      </c>
      <c r="T185" s="67">
        <f t="shared" si="63"/>
        <v>97.38427120977457</v>
      </c>
      <c r="U185" s="67">
        <f t="shared" si="64"/>
        <v>97.33264498365169</v>
      </c>
      <c r="V185" s="31"/>
      <c r="W185" s="69">
        <v>100</v>
      </c>
      <c r="X185" s="68">
        <f t="shared" si="65"/>
        <v>98.36291573324144</v>
      </c>
      <c r="Y185" s="67">
        <f t="shared" si="66"/>
        <v>97.51852490091332</v>
      </c>
      <c r="Z185" s="67">
        <f t="shared" si="67"/>
        <v>97.46682750301568</v>
      </c>
    </row>
    <row r="186" spans="2:26" ht="17.25">
      <c r="B186" s="49">
        <v>36</v>
      </c>
      <c r="C186" s="50" t="s">
        <v>21</v>
      </c>
      <c r="D186" s="73">
        <v>100</v>
      </c>
      <c r="E186" s="68">
        <f aca="true" t="shared" si="102" ref="E186:N186">E138/$D138*100</f>
        <v>98.30387430815925</v>
      </c>
      <c r="F186" s="68">
        <f t="shared" si="102"/>
        <v>95.0187466523835</v>
      </c>
      <c r="G186" s="68">
        <f t="shared" si="102"/>
        <v>92.1085520442778</v>
      </c>
      <c r="H186" s="68">
        <f t="shared" si="102"/>
        <v>90.91233708266381</v>
      </c>
      <c r="I186" s="68">
        <f t="shared" si="102"/>
        <v>88.8055704338511</v>
      </c>
      <c r="J186" s="68">
        <f t="shared" si="102"/>
        <v>87.66291733618998</v>
      </c>
      <c r="K186" s="68">
        <f t="shared" si="102"/>
        <v>85.64542046063202</v>
      </c>
      <c r="L186" s="68">
        <f t="shared" si="102"/>
        <v>84.91340831994286</v>
      </c>
      <c r="M186" s="72">
        <f t="shared" si="102"/>
        <v>84.21710408855562</v>
      </c>
      <c r="N186" s="72">
        <f t="shared" si="102"/>
        <v>83.30655240135691</v>
      </c>
      <c r="O186" s="31"/>
      <c r="P186" s="71">
        <v>100</v>
      </c>
      <c r="Q186" s="70">
        <f t="shared" si="60"/>
        <v>98.71330920788098</v>
      </c>
      <c r="R186" s="70">
        <f t="shared" si="61"/>
        <v>96.44149577804583</v>
      </c>
      <c r="S186" s="70">
        <f t="shared" si="62"/>
        <v>95.61720948934459</v>
      </c>
      <c r="T186" s="67">
        <f t="shared" si="63"/>
        <v>94.83313228789706</v>
      </c>
      <c r="U186" s="67">
        <f t="shared" si="64"/>
        <v>93.80780056292723</v>
      </c>
      <c r="V186" s="31"/>
      <c r="W186" s="69">
        <v>100</v>
      </c>
      <c r="X186" s="68">
        <f t="shared" si="65"/>
        <v>99.14529914529915</v>
      </c>
      <c r="Y186" s="67">
        <f t="shared" si="66"/>
        <v>98.33229101521785</v>
      </c>
      <c r="Z186" s="67">
        <f t="shared" si="67"/>
        <v>97.26912653741921</v>
      </c>
    </row>
    <row r="187" spans="2:26" ht="17.25">
      <c r="B187" s="49">
        <v>37</v>
      </c>
      <c r="C187" s="50" t="s">
        <v>20</v>
      </c>
      <c r="D187" s="73">
        <v>100</v>
      </c>
      <c r="E187" s="68">
        <f aca="true" t="shared" si="103" ref="E187:N187">E139/$D139*100</f>
        <v>100.09800318510351</v>
      </c>
      <c r="F187" s="68">
        <f t="shared" si="103"/>
        <v>101.37204459144922</v>
      </c>
      <c r="G187" s="68">
        <f t="shared" si="103"/>
        <v>101.26179100820775</v>
      </c>
      <c r="H187" s="68">
        <f t="shared" si="103"/>
        <v>101.26179100820775</v>
      </c>
      <c r="I187" s="68">
        <f t="shared" si="103"/>
        <v>101.29854220262158</v>
      </c>
      <c r="J187" s="68">
        <f t="shared" si="103"/>
        <v>101.06578463800074</v>
      </c>
      <c r="K187" s="68">
        <f t="shared" si="103"/>
        <v>100.71052309200049</v>
      </c>
      <c r="L187" s="68">
        <f t="shared" si="103"/>
        <v>103.08710033076073</v>
      </c>
      <c r="M187" s="72">
        <f t="shared" si="103"/>
        <v>102.94009555310548</v>
      </c>
      <c r="N187" s="72">
        <f t="shared" si="103"/>
        <v>102.21732206296706</v>
      </c>
      <c r="O187" s="31"/>
      <c r="P187" s="71">
        <v>100</v>
      </c>
      <c r="Q187" s="70">
        <f t="shared" si="60"/>
        <v>99.77022614584592</v>
      </c>
      <c r="R187" s="70">
        <f t="shared" si="61"/>
        <v>99.41951868424235</v>
      </c>
      <c r="S187" s="70">
        <f t="shared" si="62"/>
        <v>101.76563066876285</v>
      </c>
      <c r="T187" s="67">
        <f t="shared" si="63"/>
        <v>101.62051033982344</v>
      </c>
      <c r="U187" s="67">
        <f t="shared" si="64"/>
        <v>100.90700205587133</v>
      </c>
      <c r="V187" s="31"/>
      <c r="W187" s="69">
        <v>100</v>
      </c>
      <c r="X187" s="68">
        <f t="shared" si="65"/>
        <v>102.35981024206299</v>
      </c>
      <c r="Y187" s="67">
        <f t="shared" si="66"/>
        <v>102.21384259822406</v>
      </c>
      <c r="Z187" s="67">
        <f t="shared" si="67"/>
        <v>101.49616834934922</v>
      </c>
    </row>
    <row r="188" spans="2:26" ht="17.25">
      <c r="B188" s="49">
        <v>38</v>
      </c>
      <c r="C188" s="50" t="s">
        <v>19</v>
      </c>
      <c r="D188" s="73">
        <v>100</v>
      </c>
      <c r="E188" s="68">
        <f aca="true" t="shared" si="104" ref="E188:N188">E140/$D140*100</f>
        <v>98.92023685127134</v>
      </c>
      <c r="F188" s="68">
        <f t="shared" si="104"/>
        <v>101.3584117032393</v>
      </c>
      <c r="G188" s="68">
        <f t="shared" si="104"/>
        <v>102.15952629745732</v>
      </c>
      <c r="H188" s="68">
        <f t="shared" si="104"/>
        <v>103.79658655520726</v>
      </c>
      <c r="I188" s="68">
        <f t="shared" si="104"/>
        <v>105.67746429815395</v>
      </c>
      <c r="J188" s="68">
        <f t="shared" si="104"/>
        <v>105.08533611981888</v>
      </c>
      <c r="K188" s="68">
        <f t="shared" si="104"/>
        <v>108.22013235806341</v>
      </c>
      <c r="L188" s="68">
        <f t="shared" si="104"/>
        <v>111.00661790316964</v>
      </c>
      <c r="M188" s="72">
        <f t="shared" si="104"/>
        <v>113.7234413096482</v>
      </c>
      <c r="N188" s="72">
        <f t="shared" si="104"/>
        <v>115.15151515151516</v>
      </c>
      <c r="O188" s="31"/>
      <c r="P188" s="71">
        <v>100</v>
      </c>
      <c r="Q188" s="70">
        <f t="shared" si="60"/>
        <v>99.43968358602505</v>
      </c>
      <c r="R188" s="70">
        <f t="shared" si="61"/>
        <v>102.40606460118656</v>
      </c>
      <c r="S188" s="70">
        <f t="shared" si="62"/>
        <v>105.04284772577455</v>
      </c>
      <c r="T188" s="67">
        <f t="shared" si="63"/>
        <v>107.61371127224785</v>
      </c>
      <c r="U188" s="67">
        <f t="shared" si="64"/>
        <v>108.96506262359922</v>
      </c>
      <c r="V188" s="31"/>
      <c r="W188" s="69">
        <v>100</v>
      </c>
      <c r="X188" s="68">
        <f t="shared" si="65"/>
        <v>102.57483102671388</v>
      </c>
      <c r="Y188" s="67">
        <f t="shared" si="66"/>
        <v>105.0852912777599</v>
      </c>
      <c r="Z188" s="67">
        <f t="shared" si="67"/>
        <v>106.40489217895075</v>
      </c>
    </row>
    <row r="189" spans="2:26" ht="17.25">
      <c r="B189" s="49">
        <v>39</v>
      </c>
      <c r="C189" s="50" t="s">
        <v>18</v>
      </c>
      <c r="D189" s="88">
        <v>100</v>
      </c>
      <c r="E189" s="68">
        <f aca="true" t="shared" si="105" ref="E189:N189">E141/$D141*100</f>
        <v>100.01039609106977</v>
      </c>
      <c r="F189" s="68">
        <f t="shared" si="105"/>
        <v>100.01039609106977</v>
      </c>
      <c r="G189" s="68">
        <f t="shared" si="105"/>
        <v>99.89603908930242</v>
      </c>
      <c r="H189" s="68">
        <f t="shared" si="105"/>
        <v>100.49901237134837</v>
      </c>
      <c r="I189" s="68">
        <f t="shared" si="105"/>
        <v>101.06040128911529</v>
      </c>
      <c r="J189" s="68">
        <f t="shared" si="105"/>
        <v>101.42426447655681</v>
      </c>
      <c r="K189" s="68">
        <f t="shared" si="105"/>
        <v>104.02328724399625</v>
      </c>
      <c r="L189" s="68">
        <f t="shared" si="105"/>
        <v>104.6262605260422</v>
      </c>
      <c r="M189" s="72">
        <f t="shared" si="105"/>
        <v>103.47229441729911</v>
      </c>
      <c r="N189" s="72">
        <f t="shared" si="105"/>
        <v>103.23318432269465</v>
      </c>
      <c r="O189" s="31"/>
      <c r="P189" s="71">
        <v>100</v>
      </c>
      <c r="Q189" s="70">
        <f t="shared" si="60"/>
        <v>100.36004526283304</v>
      </c>
      <c r="R189" s="70">
        <f t="shared" si="61"/>
        <v>102.93179714021193</v>
      </c>
      <c r="S189" s="70">
        <f t="shared" si="62"/>
        <v>103.5284435757638</v>
      </c>
      <c r="T189" s="67">
        <f t="shared" si="63"/>
        <v>102.38658574220759</v>
      </c>
      <c r="U189" s="67">
        <f t="shared" si="64"/>
        <v>102.14998456948874</v>
      </c>
      <c r="V189" s="31"/>
      <c r="W189" s="69">
        <v>100</v>
      </c>
      <c r="X189" s="68">
        <f t="shared" si="65"/>
        <v>100.5796522086748</v>
      </c>
      <c r="Y189" s="67">
        <f t="shared" si="66"/>
        <v>99.47031780931441</v>
      </c>
      <c r="Z189" s="67">
        <f t="shared" si="67"/>
        <v>99.24045572656406</v>
      </c>
    </row>
    <row r="190" spans="2:26" ht="17.25">
      <c r="B190" s="49">
        <v>40</v>
      </c>
      <c r="C190" s="50" t="s">
        <v>17</v>
      </c>
      <c r="D190" s="73">
        <v>100</v>
      </c>
      <c r="E190" s="68">
        <f aca="true" t="shared" si="106" ref="E190:N190">E142/$D142*100</f>
        <v>98.8856112749918</v>
      </c>
      <c r="F190" s="68">
        <f t="shared" si="106"/>
        <v>97.09931170108162</v>
      </c>
      <c r="G190" s="68">
        <f t="shared" si="106"/>
        <v>95.01802687643396</v>
      </c>
      <c r="H190" s="68">
        <f t="shared" si="106"/>
        <v>94.65748934775483</v>
      </c>
      <c r="I190" s="68">
        <f t="shared" si="106"/>
        <v>97.41068502130449</v>
      </c>
      <c r="J190" s="68">
        <f t="shared" si="106"/>
        <v>98.14814814814815</v>
      </c>
      <c r="K190" s="68">
        <f t="shared" si="106"/>
        <v>98.85283513602097</v>
      </c>
      <c r="L190" s="68">
        <f t="shared" si="106"/>
        <v>98.73811864962308</v>
      </c>
      <c r="M190" s="72">
        <f t="shared" si="106"/>
        <v>98.49229760734185</v>
      </c>
      <c r="N190" s="72">
        <f t="shared" si="106"/>
        <v>98.34480498197313</v>
      </c>
      <c r="O190" s="31"/>
      <c r="P190" s="71">
        <v>100</v>
      </c>
      <c r="Q190" s="70">
        <f t="shared" si="60"/>
        <v>100.75706594885598</v>
      </c>
      <c r="R190" s="70">
        <f t="shared" si="61"/>
        <v>101.48048452220726</v>
      </c>
      <c r="S190" s="70">
        <f t="shared" si="62"/>
        <v>101.36271870794079</v>
      </c>
      <c r="T190" s="67">
        <f t="shared" si="63"/>
        <v>101.11036339165544</v>
      </c>
      <c r="U190" s="67">
        <f t="shared" si="64"/>
        <v>100.95895020188425</v>
      </c>
      <c r="V190" s="31"/>
      <c r="W190" s="69">
        <v>100</v>
      </c>
      <c r="X190" s="68">
        <f t="shared" si="65"/>
        <v>99.88395225464191</v>
      </c>
      <c r="Y190" s="67">
        <f t="shared" si="66"/>
        <v>99.63527851458885</v>
      </c>
      <c r="Z190" s="67">
        <f t="shared" si="67"/>
        <v>99.48607427055704</v>
      </c>
    </row>
    <row r="191" spans="2:26" ht="17.25">
      <c r="B191" s="49">
        <v>41</v>
      </c>
      <c r="C191" s="48" t="s">
        <v>16</v>
      </c>
      <c r="D191" s="73">
        <v>100</v>
      </c>
      <c r="E191" s="68">
        <f aca="true" t="shared" si="107" ref="E191:N191">E143/$D143*100</f>
        <v>98.79594423320658</v>
      </c>
      <c r="F191" s="68">
        <f t="shared" si="107"/>
        <v>96.07097591888466</v>
      </c>
      <c r="G191" s="68">
        <f t="shared" si="107"/>
        <v>94.16983523447402</v>
      </c>
      <c r="H191" s="68">
        <f t="shared" si="107"/>
        <v>92.52217997465145</v>
      </c>
      <c r="I191" s="68">
        <f t="shared" si="107"/>
        <v>90.74778200253485</v>
      </c>
      <c r="J191" s="68">
        <f t="shared" si="107"/>
        <v>87.38910012674272</v>
      </c>
      <c r="K191" s="68">
        <f t="shared" si="107"/>
        <v>84.79087452471484</v>
      </c>
      <c r="L191" s="68">
        <f t="shared" si="107"/>
        <v>82.44613434727503</v>
      </c>
      <c r="M191" s="72">
        <f t="shared" si="107"/>
        <v>80.22813688212928</v>
      </c>
      <c r="N191" s="72">
        <f t="shared" si="107"/>
        <v>76.99619771863118</v>
      </c>
      <c r="O191" s="31"/>
      <c r="P191" s="71">
        <v>100</v>
      </c>
      <c r="Q191" s="70">
        <f t="shared" si="60"/>
        <v>96.29888268156425</v>
      </c>
      <c r="R191" s="70">
        <f t="shared" si="61"/>
        <v>93.43575418994413</v>
      </c>
      <c r="S191" s="70">
        <f t="shared" si="62"/>
        <v>90.85195530726257</v>
      </c>
      <c r="T191" s="67">
        <f t="shared" si="63"/>
        <v>88.40782122905027</v>
      </c>
      <c r="U191" s="67">
        <f t="shared" si="64"/>
        <v>84.8463687150838</v>
      </c>
      <c r="V191" s="31"/>
      <c r="W191" s="69">
        <v>100</v>
      </c>
      <c r="X191" s="68">
        <f t="shared" si="65"/>
        <v>97.23467862481316</v>
      </c>
      <c r="Y191" s="67">
        <f t="shared" si="66"/>
        <v>94.61883408071749</v>
      </c>
      <c r="Z191" s="67">
        <f t="shared" si="67"/>
        <v>90.80717488789237</v>
      </c>
    </row>
    <row r="192" spans="2:26" ht="18" thickBot="1">
      <c r="B192" s="49">
        <v>42</v>
      </c>
      <c r="C192" s="48" t="s">
        <v>15</v>
      </c>
      <c r="D192" s="73">
        <v>100</v>
      </c>
      <c r="E192" s="68">
        <f aca="true" t="shared" si="108" ref="E192:N192">E144/$D144*100</f>
        <v>98.37046890588627</v>
      </c>
      <c r="F192" s="68">
        <f t="shared" si="108"/>
        <v>97.30628533422015</v>
      </c>
      <c r="G192" s="68">
        <f t="shared" si="108"/>
        <v>95.09477884935151</v>
      </c>
      <c r="H192" s="68">
        <f t="shared" si="108"/>
        <v>93.41536415031592</v>
      </c>
      <c r="I192" s="68">
        <f t="shared" si="108"/>
        <v>92.23478550049884</v>
      </c>
      <c r="J192" s="68">
        <f t="shared" si="108"/>
        <v>90.12304622547389</v>
      </c>
      <c r="K192" s="68">
        <f t="shared" si="108"/>
        <v>89.30828067841703</v>
      </c>
      <c r="L192" s="68">
        <f t="shared" si="108"/>
        <v>88.01130695044895</v>
      </c>
      <c r="M192" s="72">
        <f t="shared" si="108"/>
        <v>84.43631526438311</v>
      </c>
      <c r="N192" s="72">
        <f t="shared" si="108"/>
        <v>83.52178250748254</v>
      </c>
      <c r="O192" s="31"/>
      <c r="P192" s="71">
        <v>100</v>
      </c>
      <c r="Q192" s="70">
        <f t="shared" si="60"/>
        <v>97.71047413016045</v>
      </c>
      <c r="R192" s="70">
        <f t="shared" si="61"/>
        <v>96.82711375518298</v>
      </c>
      <c r="S192" s="70">
        <f t="shared" si="62"/>
        <v>95.4209482603209</v>
      </c>
      <c r="T192" s="67">
        <f t="shared" si="63"/>
        <v>91.54497926807284</v>
      </c>
      <c r="U192" s="67">
        <f t="shared" si="64"/>
        <v>90.55345231656752</v>
      </c>
      <c r="V192" s="31"/>
      <c r="W192" s="69">
        <v>100</v>
      </c>
      <c r="X192" s="68">
        <f t="shared" si="65"/>
        <v>98.54775646993112</v>
      </c>
      <c r="Y192" s="67">
        <f t="shared" si="66"/>
        <v>94.5447775088438</v>
      </c>
      <c r="Z192" s="67">
        <f t="shared" si="67"/>
        <v>93.52075963507727</v>
      </c>
    </row>
    <row r="193" spans="2:26" ht="18.75" thickBot="1" thickTop="1">
      <c r="B193" s="330" t="s">
        <v>14</v>
      </c>
      <c r="C193" s="331"/>
      <c r="D193" s="61">
        <v>100</v>
      </c>
      <c r="E193" s="56">
        <f aca="true" t="shared" si="109" ref="E193:N193">E145/$D145*100</f>
        <v>99.86021116337204</v>
      </c>
      <c r="F193" s="56">
        <f t="shared" si="109"/>
        <v>99.51073907180212</v>
      </c>
      <c r="G193" s="56">
        <f t="shared" si="109"/>
        <v>99.06451117762501</v>
      </c>
      <c r="H193" s="56">
        <f t="shared" si="109"/>
        <v>98.58292493065377</v>
      </c>
      <c r="I193" s="56">
        <f t="shared" si="109"/>
        <v>98.16876624017367</v>
      </c>
      <c r="J193" s="56">
        <f t="shared" si="109"/>
        <v>97.6745715883301</v>
      </c>
      <c r="K193" s="56">
        <f t="shared" si="109"/>
        <v>97.4489907794187</v>
      </c>
      <c r="L193" s="56">
        <f t="shared" si="109"/>
        <v>97.1085638478659</v>
      </c>
      <c r="M193" s="60">
        <f t="shared" si="109"/>
        <v>96.55406812924163</v>
      </c>
      <c r="N193" s="59">
        <f t="shared" si="109"/>
        <v>96.02067778399062</v>
      </c>
      <c r="O193" s="42"/>
      <c r="P193" s="57">
        <v>100</v>
      </c>
      <c r="Q193" s="56">
        <f t="shared" si="60"/>
        <v>99.49658667336767</v>
      </c>
      <c r="R193" s="56">
        <f t="shared" si="61"/>
        <v>99.26679789476623</v>
      </c>
      <c r="S193" s="56">
        <f t="shared" si="62"/>
        <v>98.92002066144546</v>
      </c>
      <c r="T193" s="55">
        <f t="shared" si="63"/>
        <v>98.35518141586743</v>
      </c>
      <c r="U193" s="58">
        <f t="shared" si="64"/>
        <v>97.81184124192039</v>
      </c>
      <c r="V193" s="31"/>
      <c r="W193" s="57">
        <v>100</v>
      </c>
      <c r="X193" s="56">
        <f t="shared" si="65"/>
        <v>99.65066140877397</v>
      </c>
      <c r="Y193" s="55">
        <f t="shared" si="66"/>
        <v>99.08165016074638</v>
      </c>
      <c r="Z193" s="55">
        <f t="shared" si="67"/>
        <v>98.53429678029077</v>
      </c>
    </row>
    <row r="195" spans="2:18" ht="18.75">
      <c r="B195" s="315" t="s">
        <v>97</v>
      </c>
      <c r="C195" s="315"/>
      <c r="D195" s="315"/>
      <c r="E195" s="315"/>
      <c r="F195" s="315"/>
      <c r="G195" s="315"/>
      <c r="H195" s="30"/>
      <c r="I195" s="28"/>
      <c r="J195" s="28"/>
      <c r="K195" s="28"/>
      <c r="L195" s="28"/>
      <c r="M195" s="29"/>
      <c r="N195" s="28"/>
      <c r="O195" s="28"/>
      <c r="P195" s="28"/>
      <c r="Q195" s="28"/>
      <c r="R195" s="28"/>
    </row>
    <row r="196" spans="2:18" ht="18" thickBot="1">
      <c r="B196" s="28"/>
      <c r="C196" s="28"/>
      <c r="D196" s="30"/>
      <c r="E196" s="30"/>
      <c r="F196" s="30"/>
      <c r="G196" s="30"/>
      <c r="H196" s="30"/>
      <c r="I196" s="28"/>
      <c r="J196" s="28"/>
      <c r="K196" s="28"/>
      <c r="L196" s="28"/>
      <c r="M196" s="54"/>
      <c r="N196" s="53"/>
      <c r="O196" s="28"/>
      <c r="P196" s="28"/>
      <c r="Q196" s="28"/>
      <c r="R196" s="28"/>
    </row>
    <row r="197" spans="2:18" ht="17.25">
      <c r="B197" s="316" t="s">
        <v>67</v>
      </c>
      <c r="C197" s="318" t="s">
        <v>0</v>
      </c>
      <c r="D197" s="320" t="s">
        <v>66</v>
      </c>
      <c r="E197" s="322" t="s">
        <v>65</v>
      </c>
      <c r="F197" s="322" t="s">
        <v>64</v>
      </c>
      <c r="G197" s="322" t="s">
        <v>63</v>
      </c>
      <c r="H197" s="322" t="s">
        <v>62</v>
      </c>
      <c r="I197" s="322" t="s">
        <v>61</v>
      </c>
      <c r="J197" s="322" t="s">
        <v>60</v>
      </c>
      <c r="K197" s="322" t="s">
        <v>59</v>
      </c>
      <c r="L197" s="322" t="s">
        <v>58</v>
      </c>
      <c r="M197" s="313" t="s">
        <v>57</v>
      </c>
      <c r="N197" s="324" t="s">
        <v>91</v>
      </c>
      <c r="O197" s="46"/>
      <c r="P197" s="326" t="s">
        <v>102</v>
      </c>
      <c r="Q197" s="326" t="s">
        <v>103</v>
      </c>
      <c r="R197" s="328" t="s">
        <v>104</v>
      </c>
    </row>
    <row r="198" spans="2:18" ht="28.5" customHeight="1" thickBot="1">
      <c r="B198" s="350"/>
      <c r="C198" s="351"/>
      <c r="D198" s="321"/>
      <c r="E198" s="323"/>
      <c r="F198" s="323"/>
      <c r="G198" s="323"/>
      <c r="H198" s="323"/>
      <c r="I198" s="323"/>
      <c r="J198" s="323"/>
      <c r="K198" s="323"/>
      <c r="L198" s="323"/>
      <c r="M198" s="314"/>
      <c r="N198" s="325"/>
      <c r="O198" s="46"/>
      <c r="P198" s="327"/>
      <c r="Q198" s="327"/>
      <c r="R198" s="329"/>
    </row>
    <row r="199" spans="2:18" ht="18" thickTop="1">
      <c r="B199" s="49">
        <v>1</v>
      </c>
      <c r="C199" s="50" t="s">
        <v>56</v>
      </c>
      <c r="D199" s="47">
        <f aca="true" t="shared" si="110" ref="D199:N199">D103/D6</f>
        <v>2.049730146491904</v>
      </c>
      <c r="E199" s="47">
        <f t="shared" si="110"/>
        <v>2.0268837561529724</v>
      </c>
      <c r="F199" s="47">
        <f t="shared" si="110"/>
        <v>2.0076197387518144</v>
      </c>
      <c r="G199" s="47">
        <f t="shared" si="110"/>
        <v>1.9989447766443897</v>
      </c>
      <c r="H199" s="47">
        <f t="shared" si="110"/>
        <v>1.9774727208729321</v>
      </c>
      <c r="I199" s="47">
        <f t="shared" si="110"/>
        <v>1.9553478712357217</v>
      </c>
      <c r="J199" s="47">
        <f t="shared" si="110"/>
        <v>1.9526770293609672</v>
      </c>
      <c r="K199" s="47">
        <f t="shared" si="110"/>
        <v>1.9347375690607735</v>
      </c>
      <c r="L199" s="47">
        <f t="shared" si="110"/>
        <v>1.9041566472002749</v>
      </c>
      <c r="M199" s="272">
        <f t="shared" si="110"/>
        <v>1.8853242320819112</v>
      </c>
      <c r="N199" s="275">
        <f t="shared" si="110"/>
        <v>1.8522804628999319</v>
      </c>
      <c r="O199" s="28"/>
      <c r="P199" s="45">
        <f>N199-D199</f>
        <v>-0.19744968359197235</v>
      </c>
      <c r="Q199" s="45">
        <f>N199-I199</f>
        <v>-0.10306740833578987</v>
      </c>
      <c r="R199" s="45">
        <f>N199-M199</f>
        <v>-0.03304376918197938</v>
      </c>
    </row>
    <row r="200" spans="2:18" ht="17.25">
      <c r="B200" s="49">
        <v>2</v>
      </c>
      <c r="C200" s="50" t="s">
        <v>55</v>
      </c>
      <c r="D200" s="47">
        <f aca="true" t="shared" si="111" ref="D200:N200">D104/D7</f>
        <v>2.2414800389483935</v>
      </c>
      <c r="E200" s="47">
        <f t="shared" si="111"/>
        <v>2.221914234469265</v>
      </c>
      <c r="F200" s="47">
        <f t="shared" si="111"/>
        <v>2.2002635046113306</v>
      </c>
      <c r="G200" s="47">
        <f t="shared" si="111"/>
        <v>2.1707156927117532</v>
      </c>
      <c r="H200" s="47">
        <f t="shared" si="111"/>
        <v>2.1396830583238033</v>
      </c>
      <c r="I200" s="47">
        <f t="shared" si="111"/>
        <v>2.115441056579162</v>
      </c>
      <c r="J200" s="47">
        <f t="shared" si="111"/>
        <v>2.0881874389847055</v>
      </c>
      <c r="K200" s="47">
        <f t="shared" si="111"/>
        <v>2.062256809338521</v>
      </c>
      <c r="L200" s="47">
        <f t="shared" si="111"/>
        <v>2.0394970175721423</v>
      </c>
      <c r="M200" s="272">
        <f t="shared" si="111"/>
        <v>2.022657882050458</v>
      </c>
      <c r="N200" s="275">
        <f t="shared" si="111"/>
        <v>1.9932465026531596</v>
      </c>
      <c r="O200" s="28"/>
      <c r="P200" s="45">
        <f aca="true" t="shared" si="112" ref="P200:P241">N200-D200</f>
        <v>-0.24823353629523393</v>
      </c>
      <c r="Q200" s="45">
        <f aca="true" t="shared" si="113" ref="Q200:Q241">N200-I200</f>
        <v>-0.12219455392600231</v>
      </c>
      <c r="R200" s="45">
        <f aca="true" t="shared" si="114" ref="R200:R241">N200-M200</f>
        <v>-0.029411379397298543</v>
      </c>
    </row>
    <row r="201" spans="2:18" ht="17.25">
      <c r="B201" s="49">
        <v>3</v>
      </c>
      <c r="C201" s="50" t="s">
        <v>54</v>
      </c>
      <c r="D201" s="47">
        <f aca="true" t="shared" si="115" ref="D201:N201">D105/D8</f>
        <v>2.0463875205254514</v>
      </c>
      <c r="E201" s="47">
        <f t="shared" si="115"/>
        <v>2.021224489795918</v>
      </c>
      <c r="F201" s="47">
        <f t="shared" si="115"/>
        <v>2.0078221490325237</v>
      </c>
      <c r="G201" s="47">
        <f t="shared" si="115"/>
        <v>1.9712761592121462</v>
      </c>
      <c r="H201" s="47">
        <f t="shared" si="115"/>
        <v>1.9401993355481728</v>
      </c>
      <c r="I201" s="47">
        <f t="shared" si="115"/>
        <v>1.9343347639484978</v>
      </c>
      <c r="J201" s="47">
        <f t="shared" si="115"/>
        <v>1.9081150708458565</v>
      </c>
      <c r="K201" s="47">
        <f t="shared" si="115"/>
        <v>1.9005212858384013</v>
      </c>
      <c r="L201" s="47">
        <f t="shared" si="115"/>
        <v>1.8588797221016067</v>
      </c>
      <c r="M201" s="272">
        <f t="shared" si="115"/>
        <v>1.850328227571116</v>
      </c>
      <c r="N201" s="275">
        <f t="shared" si="115"/>
        <v>1.8210388476647752</v>
      </c>
      <c r="O201" s="28"/>
      <c r="P201" s="45">
        <f t="shared" si="112"/>
        <v>-0.22534867286067617</v>
      </c>
      <c r="Q201" s="45">
        <f t="shared" si="113"/>
        <v>-0.1132959162837226</v>
      </c>
      <c r="R201" s="45">
        <f t="shared" si="114"/>
        <v>-0.02928937990634073</v>
      </c>
    </row>
    <row r="202" spans="2:18" ht="17.25">
      <c r="B202" s="49">
        <v>4</v>
      </c>
      <c r="C202" s="50" t="s">
        <v>53</v>
      </c>
      <c r="D202" s="47">
        <f aca="true" t="shared" si="116" ref="D202:N202">D106/D9</f>
        <v>2.146092865232163</v>
      </c>
      <c r="E202" s="47">
        <f t="shared" si="116"/>
        <v>2.1419427710843375</v>
      </c>
      <c r="F202" s="47">
        <f t="shared" si="116"/>
        <v>2.120208410867138</v>
      </c>
      <c r="G202" s="47">
        <f t="shared" si="116"/>
        <v>2.0964383561643833</v>
      </c>
      <c r="H202" s="47">
        <f t="shared" si="116"/>
        <v>2.081036983321247</v>
      </c>
      <c r="I202" s="47">
        <f t="shared" si="116"/>
        <v>2.050415708473377</v>
      </c>
      <c r="J202" s="47">
        <f t="shared" si="116"/>
        <v>2.0318835557095825</v>
      </c>
      <c r="K202" s="47">
        <f t="shared" si="116"/>
        <v>2.008506294658047</v>
      </c>
      <c r="L202" s="47">
        <f t="shared" si="116"/>
        <v>1.984047019311503</v>
      </c>
      <c r="M202" s="272">
        <f t="shared" si="116"/>
        <v>1.9560714882244863</v>
      </c>
      <c r="N202" s="275">
        <f t="shared" si="116"/>
        <v>1.9409803267755918</v>
      </c>
      <c r="O202" s="28"/>
      <c r="P202" s="45">
        <f t="shared" si="112"/>
        <v>-0.2051125384565713</v>
      </c>
      <c r="Q202" s="45">
        <f t="shared" si="113"/>
        <v>-0.1094353816977851</v>
      </c>
      <c r="R202" s="45">
        <f t="shared" si="114"/>
        <v>-0.015091161448894441</v>
      </c>
    </row>
    <row r="203" spans="2:18" ht="17.25">
      <c r="B203" s="49">
        <v>5</v>
      </c>
      <c r="C203" s="50" t="s">
        <v>52</v>
      </c>
      <c r="D203" s="47">
        <f aca="true" t="shared" si="117" ref="D203:N203">D107/D10</f>
        <v>2.1303406182319353</v>
      </c>
      <c r="E203" s="47">
        <f t="shared" si="117"/>
        <v>2.121975211489278</v>
      </c>
      <c r="F203" s="47">
        <f t="shared" si="117"/>
        <v>2.0970742104243363</v>
      </c>
      <c r="G203" s="47">
        <f t="shared" si="117"/>
        <v>2.086153846153846</v>
      </c>
      <c r="H203" s="47">
        <f t="shared" si="117"/>
        <v>2.0569368001518313</v>
      </c>
      <c r="I203" s="47">
        <f t="shared" si="117"/>
        <v>2.023399475851741</v>
      </c>
      <c r="J203" s="47">
        <f t="shared" si="117"/>
        <v>2.0101256328520534</v>
      </c>
      <c r="K203" s="47">
        <f t="shared" si="117"/>
        <v>1.9936507936507937</v>
      </c>
      <c r="L203" s="47">
        <f t="shared" si="117"/>
        <v>1.9847543760587238</v>
      </c>
      <c r="M203" s="272">
        <f t="shared" si="117"/>
        <v>1.9801088384312253</v>
      </c>
      <c r="N203" s="275">
        <f t="shared" si="117"/>
        <v>1.9556421677802525</v>
      </c>
      <c r="O203" s="28"/>
      <c r="P203" s="45">
        <f t="shared" si="112"/>
        <v>-0.17469845045168286</v>
      </c>
      <c r="Q203" s="45">
        <f t="shared" si="113"/>
        <v>-0.06775730807148861</v>
      </c>
      <c r="R203" s="45">
        <f t="shared" si="114"/>
        <v>-0.024466670650972855</v>
      </c>
    </row>
    <row r="204" spans="2:18" ht="17.25">
      <c r="B204" s="49">
        <v>6</v>
      </c>
      <c r="C204" s="50" t="s">
        <v>51</v>
      </c>
      <c r="D204" s="47">
        <f aca="true" t="shared" si="118" ref="D204:N204">D108/D11</f>
        <v>2.0332114564290067</v>
      </c>
      <c r="E204" s="47">
        <f t="shared" si="118"/>
        <v>2.0192652329749103</v>
      </c>
      <c r="F204" s="47">
        <f t="shared" si="118"/>
        <v>2.00265604249668</v>
      </c>
      <c r="G204" s="47">
        <f t="shared" si="118"/>
        <v>1.9836932569413839</v>
      </c>
      <c r="H204" s="47">
        <f t="shared" si="118"/>
        <v>1.960492040520984</v>
      </c>
      <c r="I204" s="47">
        <f t="shared" si="118"/>
        <v>1.9595556821418398</v>
      </c>
      <c r="J204" s="47">
        <f t="shared" si="118"/>
        <v>1.925638179800222</v>
      </c>
      <c r="K204" s="47">
        <f t="shared" si="118"/>
        <v>1.911101951085463</v>
      </c>
      <c r="L204" s="47">
        <f t="shared" si="118"/>
        <v>1.873323397913562</v>
      </c>
      <c r="M204" s="272">
        <f t="shared" si="118"/>
        <v>1.8485468686041753</v>
      </c>
      <c r="N204" s="275">
        <f t="shared" si="118"/>
        <v>1.827315753887762</v>
      </c>
      <c r="O204" s="28"/>
      <c r="P204" s="45">
        <f t="shared" si="112"/>
        <v>-0.20589570254124467</v>
      </c>
      <c r="Q204" s="45">
        <f t="shared" si="113"/>
        <v>-0.13223992825407782</v>
      </c>
      <c r="R204" s="45">
        <f t="shared" si="114"/>
        <v>-0.021231114716413257</v>
      </c>
    </row>
    <row r="205" spans="2:18" ht="17.25">
      <c r="B205" s="49">
        <v>7</v>
      </c>
      <c r="C205" s="50" t="s">
        <v>50</v>
      </c>
      <c r="D205" s="47">
        <f aca="true" t="shared" si="119" ref="D205:N205">D109/D12</f>
        <v>2.408042691061559</v>
      </c>
      <c r="E205" s="47">
        <f t="shared" si="119"/>
        <v>2.3834969788519635</v>
      </c>
      <c r="F205" s="47">
        <f t="shared" si="119"/>
        <v>2.3744129250422694</v>
      </c>
      <c r="G205" s="47">
        <f t="shared" si="119"/>
        <v>2.357794747625256</v>
      </c>
      <c r="H205" s="47">
        <f t="shared" si="119"/>
        <v>2.320733740967204</v>
      </c>
      <c r="I205" s="47">
        <f t="shared" si="119"/>
        <v>2.281990086286029</v>
      </c>
      <c r="J205" s="47">
        <f t="shared" si="119"/>
        <v>2.249771606066143</v>
      </c>
      <c r="K205" s="47">
        <f t="shared" si="119"/>
        <v>2.2125612633871845</v>
      </c>
      <c r="L205" s="47">
        <f t="shared" si="119"/>
        <v>2.1601153984853947</v>
      </c>
      <c r="M205" s="272">
        <f t="shared" si="119"/>
        <v>2.1372017353579174</v>
      </c>
      <c r="N205" s="275">
        <f t="shared" si="119"/>
        <v>2.1040805320870035</v>
      </c>
      <c r="O205" s="28"/>
      <c r="P205" s="45">
        <f t="shared" si="112"/>
        <v>-0.3039621589745556</v>
      </c>
      <c r="Q205" s="45">
        <f t="shared" si="113"/>
        <v>-0.17790955419902543</v>
      </c>
      <c r="R205" s="45">
        <f t="shared" si="114"/>
        <v>-0.033121203270913835</v>
      </c>
    </row>
    <row r="206" spans="2:18" ht="17.25">
      <c r="B206" s="49">
        <v>8</v>
      </c>
      <c r="C206" s="50" t="s">
        <v>49</v>
      </c>
      <c r="D206" s="47">
        <f aca="true" t="shared" si="120" ref="D206:N206">D110/D13</f>
        <v>2.221645021645022</v>
      </c>
      <c r="E206" s="47">
        <f t="shared" si="120"/>
        <v>2.189335614485315</v>
      </c>
      <c r="F206" s="47">
        <f t="shared" si="120"/>
        <v>2.1741861793260995</v>
      </c>
      <c r="G206" s="47">
        <f t="shared" si="120"/>
        <v>2.1520385050962627</v>
      </c>
      <c r="H206" s="47">
        <f t="shared" si="120"/>
        <v>2.1125921724333523</v>
      </c>
      <c r="I206" s="47">
        <f t="shared" si="120"/>
        <v>2.067236467236467</v>
      </c>
      <c r="J206" s="47">
        <f t="shared" si="120"/>
        <v>2.0346886551037815</v>
      </c>
      <c r="K206" s="47">
        <f t="shared" si="120"/>
        <v>1.9938010707241476</v>
      </c>
      <c r="L206" s="47">
        <f t="shared" si="120"/>
        <v>1.9695860321036327</v>
      </c>
      <c r="M206" s="272">
        <f t="shared" si="120"/>
        <v>1.9592875318066159</v>
      </c>
      <c r="N206" s="275">
        <f t="shared" si="120"/>
        <v>1.9405466328543253</v>
      </c>
      <c r="O206" s="28"/>
      <c r="P206" s="45">
        <f t="shared" si="112"/>
        <v>-0.2810983887906966</v>
      </c>
      <c r="Q206" s="45">
        <f t="shared" si="113"/>
        <v>-0.12668983438214187</v>
      </c>
      <c r="R206" s="45">
        <f t="shared" si="114"/>
        <v>-0.018740898952290586</v>
      </c>
    </row>
    <row r="207" spans="2:18" ht="17.25">
      <c r="B207" s="49">
        <v>9</v>
      </c>
      <c r="C207" s="50" t="s">
        <v>48</v>
      </c>
      <c r="D207" s="47">
        <f aca="true" t="shared" si="121" ref="D207:N207">D111/D14</f>
        <v>2.140971805638872</v>
      </c>
      <c r="E207" s="47">
        <f t="shared" si="121"/>
        <v>2.127477889600488</v>
      </c>
      <c r="F207" s="47">
        <f t="shared" si="121"/>
        <v>2.106922126081582</v>
      </c>
      <c r="G207" s="47">
        <f t="shared" si="121"/>
        <v>2.0823934837092732</v>
      </c>
      <c r="H207" s="47">
        <f t="shared" si="121"/>
        <v>2.0499522748965955</v>
      </c>
      <c r="I207" s="47">
        <f t="shared" si="121"/>
        <v>2.0200892857142856</v>
      </c>
      <c r="J207" s="47">
        <f t="shared" si="121"/>
        <v>1.9900736471341658</v>
      </c>
      <c r="K207" s="47">
        <f t="shared" si="121"/>
        <v>1.9667943805874841</v>
      </c>
      <c r="L207" s="47">
        <f t="shared" si="121"/>
        <v>1.9473007712082262</v>
      </c>
      <c r="M207" s="272">
        <f t="shared" si="121"/>
        <v>1.93</v>
      </c>
      <c r="N207" s="275">
        <f t="shared" si="121"/>
        <v>1.8984986945169713</v>
      </c>
      <c r="O207" s="28"/>
      <c r="P207" s="45">
        <f t="shared" si="112"/>
        <v>-0.24247311112190073</v>
      </c>
      <c r="Q207" s="45">
        <f t="shared" si="113"/>
        <v>-0.1215905911973143</v>
      </c>
      <c r="R207" s="45">
        <f t="shared" si="114"/>
        <v>-0.03150130548302865</v>
      </c>
    </row>
    <row r="208" spans="2:18" ht="17.25">
      <c r="B208" s="49">
        <v>10</v>
      </c>
      <c r="C208" s="50" t="s">
        <v>47</v>
      </c>
      <c r="D208" s="47">
        <f aca="true" t="shared" si="122" ref="D208:N208">D112/D15</f>
        <v>2.5380647823395917</v>
      </c>
      <c r="E208" s="47">
        <f t="shared" si="122"/>
        <v>2.512050653594771</v>
      </c>
      <c r="F208" s="47">
        <f t="shared" si="122"/>
        <v>2.4766828872668287</v>
      </c>
      <c r="G208" s="47">
        <f t="shared" si="122"/>
        <v>2.438186538845616</v>
      </c>
      <c r="H208" s="47">
        <f t="shared" si="122"/>
        <v>2.41036889332004</v>
      </c>
      <c r="I208" s="47">
        <f t="shared" si="122"/>
        <v>2.377391990530677</v>
      </c>
      <c r="J208" s="47">
        <f t="shared" si="122"/>
        <v>2.345136186770428</v>
      </c>
      <c r="K208" s="47">
        <f t="shared" si="122"/>
        <v>2.2980399692544196</v>
      </c>
      <c r="L208" s="47">
        <f t="shared" si="122"/>
        <v>2.2629196529611466</v>
      </c>
      <c r="M208" s="272">
        <f t="shared" si="122"/>
        <v>2.2248867069486407</v>
      </c>
      <c r="N208" s="275">
        <f t="shared" si="122"/>
        <v>2.2039473684210527</v>
      </c>
      <c r="O208" s="28"/>
      <c r="P208" s="45">
        <f t="shared" si="112"/>
        <v>-0.334117413918539</v>
      </c>
      <c r="Q208" s="45">
        <f t="shared" si="113"/>
        <v>-0.1734446221096242</v>
      </c>
      <c r="R208" s="45">
        <f t="shared" si="114"/>
        <v>-0.020939338527588003</v>
      </c>
    </row>
    <row r="209" spans="2:18" ht="17.25">
      <c r="B209" s="49">
        <v>11</v>
      </c>
      <c r="C209" s="50" t="s">
        <v>46</v>
      </c>
      <c r="D209" s="47">
        <f aca="true" t="shared" si="123" ref="D209:N209">D113/D16</f>
        <v>2.1140990198542347</v>
      </c>
      <c r="E209" s="47">
        <f t="shared" si="123"/>
        <v>2.0973651191969886</v>
      </c>
      <c r="F209" s="47">
        <f t="shared" si="123"/>
        <v>2.0647176411794104</v>
      </c>
      <c r="G209" s="47">
        <f t="shared" si="123"/>
        <v>2.0242274412855377</v>
      </c>
      <c r="H209" s="47">
        <f t="shared" si="123"/>
        <v>1.9938347718865599</v>
      </c>
      <c r="I209" s="47">
        <f t="shared" si="123"/>
        <v>1.958282208588957</v>
      </c>
      <c r="J209" s="47">
        <f t="shared" si="123"/>
        <v>1.9221183800623054</v>
      </c>
      <c r="K209" s="47">
        <f t="shared" si="123"/>
        <v>1.892263882297105</v>
      </c>
      <c r="L209" s="47">
        <f t="shared" si="123"/>
        <v>1.8563692017894984</v>
      </c>
      <c r="M209" s="272">
        <f t="shared" si="123"/>
        <v>1.846498467342608</v>
      </c>
      <c r="N209" s="275">
        <f t="shared" si="123"/>
        <v>1.825750469043152</v>
      </c>
      <c r="O209" s="28"/>
      <c r="P209" s="45">
        <f t="shared" si="112"/>
        <v>-0.28834855081108257</v>
      </c>
      <c r="Q209" s="45">
        <f t="shared" si="113"/>
        <v>-0.132531739545805</v>
      </c>
      <c r="R209" s="45">
        <f t="shared" si="114"/>
        <v>-0.02074799829945584</v>
      </c>
    </row>
    <row r="210" spans="2:18" ht="17.25">
      <c r="B210" s="49">
        <v>12</v>
      </c>
      <c r="C210" s="50" t="s">
        <v>45</v>
      </c>
      <c r="D210" s="47">
        <f aca="true" t="shared" si="124" ref="D210:N210">D114/D17</f>
        <v>2.417789757412399</v>
      </c>
      <c r="E210" s="47">
        <f t="shared" si="124"/>
        <v>2.391711229946524</v>
      </c>
      <c r="F210" s="47">
        <f t="shared" si="124"/>
        <v>2.35472794506075</v>
      </c>
      <c r="G210" s="47">
        <f t="shared" si="124"/>
        <v>2.317858084938011</v>
      </c>
      <c r="H210" s="47">
        <f t="shared" si="124"/>
        <v>2.2880820836621942</v>
      </c>
      <c r="I210" s="47">
        <f t="shared" si="124"/>
        <v>2.2428497139885595</v>
      </c>
      <c r="J210" s="47">
        <f t="shared" si="124"/>
        <v>2.214709677419355</v>
      </c>
      <c r="K210" s="47">
        <f t="shared" si="124"/>
        <v>2.172826918174866</v>
      </c>
      <c r="L210" s="47">
        <f t="shared" si="124"/>
        <v>2.142174131857071</v>
      </c>
      <c r="M210" s="272">
        <f t="shared" si="124"/>
        <v>2.120829120323559</v>
      </c>
      <c r="N210" s="275">
        <f t="shared" si="124"/>
        <v>2.0954160438465372</v>
      </c>
      <c r="O210" s="28"/>
      <c r="P210" s="45">
        <f t="shared" si="112"/>
        <v>-0.32237371356586175</v>
      </c>
      <c r="Q210" s="45">
        <f t="shared" si="113"/>
        <v>-0.14743367014202224</v>
      </c>
      <c r="R210" s="45">
        <f t="shared" si="114"/>
        <v>-0.025413076477021956</v>
      </c>
    </row>
    <row r="211" spans="2:18" ht="17.25">
      <c r="B211" s="49">
        <v>13</v>
      </c>
      <c r="C211" s="50" t="s">
        <v>44</v>
      </c>
      <c r="D211" s="47">
        <f aca="true" t="shared" si="125" ref="D211:N211">D115/D18</f>
        <v>2.473713962690786</v>
      </c>
      <c r="E211" s="47">
        <f t="shared" si="125"/>
        <v>2.4272062956717257</v>
      </c>
      <c r="F211" s="47">
        <f t="shared" si="125"/>
        <v>2.402032749858837</v>
      </c>
      <c r="G211" s="47">
        <f t="shared" si="125"/>
        <v>2.3548022598870055</v>
      </c>
      <c r="H211" s="47">
        <f t="shared" si="125"/>
        <v>2.318413597733711</v>
      </c>
      <c r="I211" s="47">
        <f t="shared" si="125"/>
        <v>2.2869415807560136</v>
      </c>
      <c r="J211" s="47">
        <f t="shared" si="125"/>
        <v>2.239030023094688</v>
      </c>
      <c r="K211" s="47">
        <f t="shared" si="125"/>
        <v>2.1797101449275362</v>
      </c>
      <c r="L211" s="47">
        <f t="shared" si="125"/>
        <v>2.1475694444444446</v>
      </c>
      <c r="M211" s="272">
        <f t="shared" si="125"/>
        <v>2.093877551020408</v>
      </c>
      <c r="N211" s="275">
        <f t="shared" si="125"/>
        <v>2.0551967116852614</v>
      </c>
      <c r="O211" s="28"/>
      <c r="P211" s="45">
        <f t="shared" si="112"/>
        <v>-0.4185172510055244</v>
      </c>
      <c r="Q211" s="45">
        <f t="shared" si="113"/>
        <v>-0.2317448690707522</v>
      </c>
      <c r="R211" s="45">
        <f t="shared" si="114"/>
        <v>-0.038680839335146544</v>
      </c>
    </row>
    <row r="212" spans="2:18" ht="17.25">
      <c r="B212" s="49">
        <v>14</v>
      </c>
      <c r="C212" s="50" t="s">
        <v>43</v>
      </c>
      <c r="D212" s="47">
        <f aca="true" t="shared" si="126" ref="D212:N212">D116/D19</f>
        <v>2.205750224618149</v>
      </c>
      <c r="E212" s="47">
        <f t="shared" si="126"/>
        <v>2.1876918579155094</v>
      </c>
      <c r="F212" s="47">
        <f t="shared" si="126"/>
        <v>2.1784633126711834</v>
      </c>
      <c r="G212" s="47">
        <f t="shared" si="126"/>
        <v>2.1631225916940204</v>
      </c>
      <c r="H212" s="47">
        <f t="shared" si="126"/>
        <v>2.15343618513324</v>
      </c>
      <c r="I212" s="47">
        <f t="shared" si="126"/>
        <v>2.1443998338640453</v>
      </c>
      <c r="J212" s="47">
        <f t="shared" si="126"/>
        <v>2.137674161953373</v>
      </c>
      <c r="K212" s="47">
        <f t="shared" si="126"/>
        <v>2.1200538358008076</v>
      </c>
      <c r="L212" s="47">
        <f t="shared" si="126"/>
        <v>2.0986308653462715</v>
      </c>
      <c r="M212" s="272">
        <f t="shared" si="126"/>
        <v>2.088231460967027</v>
      </c>
      <c r="N212" s="275">
        <f t="shared" si="126"/>
        <v>2.079573209924155</v>
      </c>
      <c r="O212" s="28"/>
      <c r="P212" s="45">
        <f t="shared" si="112"/>
        <v>-0.12617701469399423</v>
      </c>
      <c r="Q212" s="45">
        <f t="shared" si="113"/>
        <v>-0.06482662393989047</v>
      </c>
      <c r="R212" s="45">
        <f t="shared" si="114"/>
        <v>-0.008658251042872323</v>
      </c>
    </row>
    <row r="213" spans="2:18" ht="17.25">
      <c r="B213" s="49">
        <v>15</v>
      </c>
      <c r="C213" s="50" t="s">
        <v>42</v>
      </c>
      <c r="D213" s="47">
        <f aca="true" t="shared" si="127" ref="D213:N213">D117/D20</f>
        <v>2.4593995567197258</v>
      </c>
      <c r="E213" s="47">
        <f t="shared" si="127"/>
        <v>2.446051838456902</v>
      </c>
      <c r="F213" s="47">
        <f t="shared" si="127"/>
        <v>2.4182547642928784</v>
      </c>
      <c r="G213" s="47">
        <f t="shared" si="127"/>
        <v>2.3870967741935485</v>
      </c>
      <c r="H213" s="47">
        <f t="shared" si="127"/>
        <v>2.3575263471863193</v>
      </c>
      <c r="I213" s="47">
        <f t="shared" si="127"/>
        <v>2.331412676336181</v>
      </c>
      <c r="J213" s="47">
        <f t="shared" si="127"/>
        <v>2.3097029702970295</v>
      </c>
      <c r="K213" s="47">
        <f t="shared" si="127"/>
        <v>2.282177245038318</v>
      </c>
      <c r="L213" s="47">
        <f t="shared" si="127"/>
        <v>2.25448168355417</v>
      </c>
      <c r="M213" s="272">
        <f t="shared" si="127"/>
        <v>2.2332424006235385</v>
      </c>
      <c r="N213" s="275">
        <f t="shared" si="127"/>
        <v>2.2248728979272583</v>
      </c>
      <c r="O213" s="28"/>
      <c r="P213" s="45">
        <f t="shared" si="112"/>
        <v>-0.23452665879246748</v>
      </c>
      <c r="Q213" s="45">
        <f t="shared" si="113"/>
        <v>-0.10653977840892281</v>
      </c>
      <c r="R213" s="45">
        <f t="shared" si="114"/>
        <v>-0.008369502696280229</v>
      </c>
    </row>
    <row r="214" spans="2:18" ht="17.25">
      <c r="B214" s="49">
        <v>16</v>
      </c>
      <c r="C214" s="50" t="s">
        <v>41</v>
      </c>
      <c r="D214" s="47">
        <f aca="true" t="shared" si="128" ref="D214:N214">D118/D21</f>
        <v>2.4716331339496103</v>
      </c>
      <c r="E214" s="47">
        <f t="shared" si="128"/>
        <v>2.4573335738769617</v>
      </c>
      <c r="F214" s="47">
        <f t="shared" si="128"/>
        <v>2.4440028901734103</v>
      </c>
      <c r="G214" s="47">
        <f t="shared" si="128"/>
        <v>2.421043165467626</v>
      </c>
      <c r="H214" s="47">
        <f t="shared" si="128"/>
        <v>2.404470079307859</v>
      </c>
      <c r="I214" s="47">
        <f t="shared" si="128"/>
        <v>2.3897970181426262</v>
      </c>
      <c r="J214" s="47">
        <f t="shared" si="128"/>
        <v>2.3626393383674937</v>
      </c>
      <c r="K214" s="47">
        <f t="shared" si="128"/>
        <v>2.3324977618621308</v>
      </c>
      <c r="L214" s="47">
        <f t="shared" si="128"/>
        <v>2.2920589802806894</v>
      </c>
      <c r="M214" s="272">
        <f t="shared" si="128"/>
        <v>2.257728316551846</v>
      </c>
      <c r="N214" s="275">
        <f t="shared" si="128"/>
        <v>2.2276338514680485</v>
      </c>
      <c r="O214" s="28"/>
      <c r="P214" s="45">
        <f t="shared" si="112"/>
        <v>-0.24399928248156177</v>
      </c>
      <c r="Q214" s="45">
        <f t="shared" si="113"/>
        <v>-0.16216316667457775</v>
      </c>
      <c r="R214" s="45">
        <f t="shared" si="114"/>
        <v>-0.030094465083797317</v>
      </c>
    </row>
    <row r="215" spans="2:18" ht="17.25">
      <c r="B215" s="49">
        <v>17</v>
      </c>
      <c r="C215" s="50" t="s">
        <v>40</v>
      </c>
      <c r="D215" s="47">
        <f aca="true" t="shared" si="129" ref="D215:N215">D119/D22</f>
        <v>2.4908854166666665</v>
      </c>
      <c r="E215" s="47">
        <f t="shared" si="129"/>
        <v>2.422680412371134</v>
      </c>
      <c r="F215" s="47">
        <f t="shared" si="129"/>
        <v>2.3785529715762275</v>
      </c>
      <c r="G215" s="47">
        <f t="shared" si="129"/>
        <v>2.329032258064516</v>
      </c>
      <c r="H215" s="47">
        <f t="shared" si="129"/>
        <v>2.28</v>
      </c>
      <c r="I215" s="47">
        <f t="shared" si="129"/>
        <v>2.2634338138925294</v>
      </c>
      <c r="J215" s="47">
        <f t="shared" si="129"/>
        <v>2.22237017310253</v>
      </c>
      <c r="K215" s="47">
        <f t="shared" si="129"/>
        <v>2.182061579651941</v>
      </c>
      <c r="L215" s="47">
        <f t="shared" si="129"/>
        <v>2.1309041835357623</v>
      </c>
      <c r="M215" s="272">
        <f t="shared" si="129"/>
        <v>2.0910326086956523</v>
      </c>
      <c r="N215" s="275">
        <f t="shared" si="129"/>
        <v>2.074585635359116</v>
      </c>
      <c r="O215" s="28"/>
      <c r="P215" s="45">
        <f t="shared" si="112"/>
        <v>-0.41629978130755063</v>
      </c>
      <c r="Q215" s="45">
        <f t="shared" si="113"/>
        <v>-0.1888481785334135</v>
      </c>
      <c r="R215" s="45">
        <f t="shared" si="114"/>
        <v>-0.01644697333653644</v>
      </c>
    </row>
    <row r="216" spans="2:18" ht="17.25">
      <c r="B216" s="49">
        <v>18</v>
      </c>
      <c r="C216" s="50" t="s">
        <v>39</v>
      </c>
      <c r="D216" s="47">
        <f aca="true" t="shared" si="130" ref="D216:N216">D120/D23</f>
        <v>2.6923076923076925</v>
      </c>
      <c r="E216" s="47">
        <f t="shared" si="130"/>
        <v>2.633771929824561</v>
      </c>
      <c r="F216" s="47">
        <f t="shared" si="130"/>
        <v>2.543859649122807</v>
      </c>
      <c r="G216" s="47">
        <f t="shared" si="130"/>
        <v>2.4494623655913976</v>
      </c>
      <c r="H216" s="47">
        <f t="shared" si="130"/>
        <v>2.3744588744588744</v>
      </c>
      <c r="I216" s="47">
        <f t="shared" si="130"/>
        <v>2.3041575492341355</v>
      </c>
      <c r="J216" s="47">
        <f t="shared" si="130"/>
        <v>2.2373626373626374</v>
      </c>
      <c r="K216" s="47">
        <f t="shared" si="130"/>
        <v>2.2179775280898877</v>
      </c>
      <c r="L216" s="47">
        <f t="shared" si="130"/>
        <v>2.193548387096774</v>
      </c>
      <c r="M216" s="272">
        <f t="shared" si="130"/>
        <v>2.120649651972158</v>
      </c>
      <c r="N216" s="275">
        <f t="shared" si="130"/>
        <v>2.0623556581986144</v>
      </c>
      <c r="O216" s="28"/>
      <c r="P216" s="45">
        <f t="shared" si="112"/>
        <v>-0.6299520341090781</v>
      </c>
      <c r="Q216" s="45">
        <f t="shared" si="113"/>
        <v>-0.24180189103552108</v>
      </c>
      <c r="R216" s="45">
        <f t="shared" si="114"/>
        <v>-0.058293993773543384</v>
      </c>
    </row>
    <row r="217" spans="2:18" ht="17.25">
      <c r="B217" s="49">
        <v>19</v>
      </c>
      <c r="C217" s="52" t="s">
        <v>38</v>
      </c>
      <c r="D217" s="47">
        <f aca="true" t="shared" si="131" ref="D217:N217">D121/D24</f>
        <v>2.581445523193096</v>
      </c>
      <c r="E217" s="47">
        <f t="shared" si="131"/>
        <v>2.492957746478873</v>
      </c>
      <c r="F217" s="47">
        <f t="shared" si="131"/>
        <v>2.4172043010752686</v>
      </c>
      <c r="G217" s="47">
        <f t="shared" si="131"/>
        <v>2.370530877573131</v>
      </c>
      <c r="H217" s="47">
        <f t="shared" si="131"/>
        <v>2.326039387308534</v>
      </c>
      <c r="I217" s="47">
        <f t="shared" si="131"/>
        <v>2.249183895538629</v>
      </c>
      <c r="J217" s="47">
        <f t="shared" si="131"/>
        <v>2.2041484716157207</v>
      </c>
      <c r="K217" s="47">
        <f t="shared" si="131"/>
        <v>2.1651982378854626</v>
      </c>
      <c r="L217" s="47">
        <f t="shared" si="131"/>
        <v>2.118362831858407</v>
      </c>
      <c r="M217" s="272">
        <f t="shared" si="131"/>
        <v>2.0655555555555556</v>
      </c>
      <c r="N217" s="275">
        <f t="shared" si="131"/>
        <v>2.024802705749718</v>
      </c>
      <c r="O217" s="28"/>
      <c r="P217" s="45">
        <f t="shared" si="112"/>
        <v>-0.556642817443378</v>
      </c>
      <c r="Q217" s="45">
        <f t="shared" si="113"/>
        <v>-0.22438118978891097</v>
      </c>
      <c r="R217" s="45">
        <f t="shared" si="114"/>
        <v>-0.0407528498058376</v>
      </c>
    </row>
    <row r="218" spans="2:18" ht="17.25">
      <c r="B218" s="49">
        <v>20</v>
      </c>
      <c r="C218" s="50" t="s">
        <v>37</v>
      </c>
      <c r="D218" s="47">
        <f aca="true" t="shared" si="132" ref="D218:N218">D122/D25</f>
        <v>2.3302205444069144</v>
      </c>
      <c r="E218" s="47">
        <f t="shared" si="132"/>
        <v>2.319742489270386</v>
      </c>
      <c r="F218" s="47">
        <f t="shared" si="132"/>
        <v>2.3028745478774035</v>
      </c>
      <c r="G218" s="47">
        <f t="shared" si="132"/>
        <v>2.2904130069145956</v>
      </c>
      <c r="H218" s="47">
        <f t="shared" si="132"/>
        <v>2.2707561156412157</v>
      </c>
      <c r="I218" s="47">
        <f t="shared" si="132"/>
        <v>2.2514695077149156</v>
      </c>
      <c r="J218" s="47">
        <f t="shared" si="132"/>
        <v>2.238121445606311</v>
      </c>
      <c r="K218" s="47">
        <f t="shared" si="132"/>
        <v>2.223529411764706</v>
      </c>
      <c r="L218" s="47">
        <f t="shared" si="132"/>
        <v>2.2010762331838567</v>
      </c>
      <c r="M218" s="272">
        <f t="shared" si="132"/>
        <v>2.1743734557006706</v>
      </c>
      <c r="N218" s="275">
        <f t="shared" si="132"/>
        <v>2.15906699403718</v>
      </c>
      <c r="O218" s="28"/>
      <c r="P218" s="45">
        <f t="shared" si="112"/>
        <v>-0.17115355036973456</v>
      </c>
      <c r="Q218" s="45">
        <f t="shared" si="113"/>
        <v>-0.09240251367773578</v>
      </c>
      <c r="R218" s="45">
        <f t="shared" si="114"/>
        <v>-0.015306461663490811</v>
      </c>
    </row>
    <row r="219" spans="2:18" ht="17.25">
      <c r="B219" s="49">
        <v>21</v>
      </c>
      <c r="C219" s="50" t="s">
        <v>36</v>
      </c>
      <c r="D219" s="47">
        <f aca="true" t="shared" si="133" ref="D219:N219">D123/D26</f>
        <v>2.1361000915471466</v>
      </c>
      <c r="E219" s="47">
        <f t="shared" si="133"/>
        <v>2.144408570589962</v>
      </c>
      <c r="F219" s="47">
        <f t="shared" si="133"/>
        <v>2.134558387670421</v>
      </c>
      <c r="G219" s="47">
        <f t="shared" si="133"/>
        <v>2.1301775147928996</v>
      </c>
      <c r="H219" s="47">
        <f t="shared" si="133"/>
        <v>2.1182222222222222</v>
      </c>
      <c r="I219" s="47">
        <f t="shared" si="133"/>
        <v>2.1114027413240013</v>
      </c>
      <c r="J219" s="47">
        <f t="shared" si="133"/>
        <v>2.1033977738722904</v>
      </c>
      <c r="K219" s="47">
        <f t="shared" si="133"/>
        <v>2.085589519650655</v>
      </c>
      <c r="L219" s="47">
        <f t="shared" si="133"/>
        <v>2.063519313304721</v>
      </c>
      <c r="M219" s="272">
        <f t="shared" si="133"/>
        <v>2.041416738074836</v>
      </c>
      <c r="N219" s="275">
        <f t="shared" si="133"/>
        <v>2.020827389443652</v>
      </c>
      <c r="O219" s="28"/>
      <c r="P219" s="45">
        <f t="shared" si="112"/>
        <v>-0.1152727021034945</v>
      </c>
      <c r="Q219" s="45">
        <f t="shared" si="113"/>
        <v>-0.09057535188034915</v>
      </c>
      <c r="R219" s="45">
        <f t="shared" si="114"/>
        <v>-0.020589348631183668</v>
      </c>
    </row>
    <row r="220" spans="2:18" ht="17.25">
      <c r="B220" s="49">
        <v>22</v>
      </c>
      <c r="C220" s="50" t="s">
        <v>35</v>
      </c>
      <c r="D220" s="47">
        <f aca="true" t="shared" si="134" ref="D220:N220">D124/D27</f>
        <v>2.2489028213166145</v>
      </c>
      <c r="E220" s="47">
        <f t="shared" si="134"/>
        <v>2.2519035532994924</v>
      </c>
      <c r="F220" s="47">
        <f t="shared" si="134"/>
        <v>2.252424147638411</v>
      </c>
      <c r="G220" s="47">
        <f t="shared" si="134"/>
        <v>2.2620087336244543</v>
      </c>
      <c r="H220" s="47">
        <f t="shared" si="134"/>
        <v>2.2646691635455682</v>
      </c>
      <c r="I220" s="47">
        <f t="shared" si="134"/>
        <v>2.252823086574655</v>
      </c>
      <c r="J220" s="47">
        <f t="shared" si="134"/>
        <v>2.2405733873480833</v>
      </c>
      <c r="K220" s="47">
        <f t="shared" si="134"/>
        <v>2.226817042606516</v>
      </c>
      <c r="L220" s="47">
        <f t="shared" si="134"/>
        <v>2.2187402068317144</v>
      </c>
      <c r="M220" s="272">
        <f t="shared" si="134"/>
        <v>2.2161648177496036</v>
      </c>
      <c r="N220" s="275">
        <f t="shared" si="134"/>
        <v>2.1960154241645244</v>
      </c>
      <c r="O220" s="28"/>
      <c r="P220" s="45">
        <f t="shared" si="112"/>
        <v>-0.05288739715209001</v>
      </c>
      <c r="Q220" s="45">
        <f t="shared" si="113"/>
        <v>-0.056807662410130355</v>
      </c>
      <c r="R220" s="45">
        <f t="shared" si="114"/>
        <v>-0.020149393585079167</v>
      </c>
    </row>
    <row r="221" spans="2:18" ht="17.25">
      <c r="B221" s="49">
        <v>23</v>
      </c>
      <c r="C221" s="50" t="s">
        <v>34</v>
      </c>
      <c r="D221" s="47">
        <f aca="true" t="shared" si="135" ref="D221:N221">D125/D28</f>
        <v>2.313790255986788</v>
      </c>
      <c r="E221" s="47">
        <f t="shared" si="135"/>
        <v>2.2969352547188957</v>
      </c>
      <c r="F221" s="47">
        <f t="shared" si="135"/>
        <v>2.3032512315270934</v>
      </c>
      <c r="G221" s="47">
        <f t="shared" si="135"/>
        <v>2.3054567022538555</v>
      </c>
      <c r="H221" s="47">
        <f t="shared" si="135"/>
        <v>2.292953285827395</v>
      </c>
      <c r="I221" s="47">
        <f t="shared" si="135"/>
        <v>2.2990800548052457</v>
      </c>
      <c r="J221" s="47">
        <f t="shared" si="135"/>
        <v>2.295208655332303</v>
      </c>
      <c r="K221" s="47">
        <f t="shared" si="135"/>
        <v>2.289075951788789</v>
      </c>
      <c r="L221" s="47">
        <f t="shared" si="135"/>
        <v>2.27027027027027</v>
      </c>
      <c r="M221" s="272">
        <f t="shared" si="135"/>
        <v>2.274702437181183</v>
      </c>
      <c r="N221" s="275">
        <f t="shared" si="135"/>
        <v>2.240208877284595</v>
      </c>
      <c r="O221" s="28"/>
      <c r="P221" s="45">
        <f t="shared" si="112"/>
        <v>-0.07358137870219261</v>
      </c>
      <c r="Q221" s="45">
        <f t="shared" si="113"/>
        <v>-0.05887117752065052</v>
      </c>
      <c r="R221" s="45">
        <f t="shared" si="114"/>
        <v>-0.034493559896587644</v>
      </c>
    </row>
    <row r="222" spans="2:18" ht="17.25">
      <c r="B222" s="49">
        <v>24</v>
      </c>
      <c r="C222" s="50" t="s">
        <v>33</v>
      </c>
      <c r="D222" s="47">
        <f aca="true" t="shared" si="136" ref="D222:N222">D126/D29</f>
        <v>2.3820648078372266</v>
      </c>
      <c r="E222" s="47">
        <f t="shared" si="136"/>
        <v>2.368707482993197</v>
      </c>
      <c r="F222" s="47">
        <f t="shared" si="136"/>
        <v>2.338975366480278</v>
      </c>
      <c r="G222" s="47">
        <f t="shared" si="136"/>
        <v>2.308155281372254</v>
      </c>
      <c r="H222" s="47">
        <f t="shared" si="136"/>
        <v>2.285800240673887</v>
      </c>
      <c r="I222" s="47">
        <f t="shared" si="136"/>
        <v>2.2561921814383767</v>
      </c>
      <c r="J222" s="47">
        <f t="shared" si="136"/>
        <v>2.2274754683318467</v>
      </c>
      <c r="K222" s="47">
        <f t="shared" si="136"/>
        <v>2.191784869976359</v>
      </c>
      <c r="L222" s="47">
        <f t="shared" si="136"/>
        <v>2.163898280170513</v>
      </c>
      <c r="M222" s="272">
        <f t="shared" si="136"/>
        <v>2.1443755535872455</v>
      </c>
      <c r="N222" s="275">
        <f t="shared" si="136"/>
        <v>2.121972699251431</v>
      </c>
      <c r="O222" s="28"/>
      <c r="P222" s="45">
        <f t="shared" si="112"/>
        <v>-0.2600921085857957</v>
      </c>
      <c r="Q222" s="45">
        <f t="shared" si="113"/>
        <v>-0.1342194821869458</v>
      </c>
      <c r="R222" s="45">
        <f t="shared" si="114"/>
        <v>-0.02240285433581457</v>
      </c>
    </row>
    <row r="223" spans="2:18" ht="17.25">
      <c r="B223" s="49">
        <v>25</v>
      </c>
      <c r="C223" s="50" t="s">
        <v>32</v>
      </c>
      <c r="D223" s="47">
        <f aca="true" t="shared" si="137" ref="D223:N223">D127/D30</f>
        <v>2.520794701986755</v>
      </c>
      <c r="E223" s="47">
        <f t="shared" si="137"/>
        <v>2.517414248021108</v>
      </c>
      <c r="F223" s="47">
        <f t="shared" si="137"/>
        <v>2.5135277121092723</v>
      </c>
      <c r="G223" s="47">
        <f t="shared" si="137"/>
        <v>2.489119170984456</v>
      </c>
      <c r="H223" s="47">
        <f t="shared" si="137"/>
        <v>2.4689883070665988</v>
      </c>
      <c r="I223" s="47">
        <f t="shared" si="137"/>
        <v>2.4309252217997463</v>
      </c>
      <c r="J223" s="47">
        <f t="shared" si="137"/>
        <v>2.40875</v>
      </c>
      <c r="K223" s="47">
        <f t="shared" si="137"/>
        <v>2.371414562392743</v>
      </c>
      <c r="L223" s="47">
        <f t="shared" si="137"/>
        <v>2.3546653639472397</v>
      </c>
      <c r="M223" s="272">
        <f t="shared" si="137"/>
        <v>2.321515298688684</v>
      </c>
      <c r="N223" s="275">
        <f t="shared" si="137"/>
        <v>2.2871720116618075</v>
      </c>
      <c r="O223" s="28"/>
      <c r="P223" s="45">
        <f t="shared" si="112"/>
        <v>-0.23362269032494742</v>
      </c>
      <c r="Q223" s="45">
        <f t="shared" si="113"/>
        <v>-0.14375321013793885</v>
      </c>
      <c r="R223" s="45">
        <f t="shared" si="114"/>
        <v>-0.03434328702687628</v>
      </c>
    </row>
    <row r="224" spans="2:18" ht="17.25">
      <c r="B224" s="49">
        <v>26</v>
      </c>
      <c r="C224" s="50" t="s">
        <v>31</v>
      </c>
      <c r="D224" s="47">
        <f aca="true" t="shared" si="138" ref="D224:N224">D128/D31</f>
        <v>2.506947771921418</v>
      </c>
      <c r="E224" s="47">
        <f t="shared" si="138"/>
        <v>2.484085510688836</v>
      </c>
      <c r="F224" s="47">
        <f t="shared" si="138"/>
        <v>2.460684769775679</v>
      </c>
      <c r="G224" s="47">
        <f t="shared" si="138"/>
        <v>2.445831370701837</v>
      </c>
      <c r="H224" s="47">
        <f t="shared" si="138"/>
        <v>2.4403071910635328</v>
      </c>
      <c r="I224" s="47">
        <f t="shared" si="138"/>
        <v>2.429923805125837</v>
      </c>
      <c r="J224" s="47">
        <f t="shared" si="138"/>
        <v>2.4131028207461327</v>
      </c>
      <c r="K224" s="47">
        <f t="shared" si="138"/>
        <v>2.402105734767025</v>
      </c>
      <c r="L224" s="47">
        <f t="shared" si="138"/>
        <v>2.387940589669696</v>
      </c>
      <c r="M224" s="272">
        <f t="shared" si="138"/>
        <v>2.3887423043095866</v>
      </c>
      <c r="N224" s="275">
        <f t="shared" si="138"/>
        <v>2.370967741935484</v>
      </c>
      <c r="O224" s="28"/>
      <c r="P224" s="45">
        <f t="shared" si="112"/>
        <v>-0.13598002998593417</v>
      </c>
      <c r="Q224" s="45">
        <f t="shared" si="113"/>
        <v>-0.05895606319035318</v>
      </c>
      <c r="R224" s="45">
        <f t="shared" si="114"/>
        <v>-0.017774562374102576</v>
      </c>
    </row>
    <row r="225" spans="2:18" ht="17.25">
      <c r="B225" s="49">
        <v>27</v>
      </c>
      <c r="C225" s="50" t="s">
        <v>30</v>
      </c>
      <c r="D225" s="47">
        <f aca="true" t="shared" si="139" ref="D225:N225">D129/D32</f>
        <v>2.545159194282001</v>
      </c>
      <c r="E225" s="47">
        <f t="shared" si="139"/>
        <v>2.5396774193548386</v>
      </c>
      <c r="F225" s="47">
        <f t="shared" si="139"/>
        <v>2.515170871925902</v>
      </c>
      <c r="G225" s="47">
        <f t="shared" si="139"/>
        <v>2.5033535611625677</v>
      </c>
      <c r="H225" s="47">
        <f t="shared" si="139"/>
        <v>2.4844444444444442</v>
      </c>
      <c r="I225" s="47">
        <f t="shared" si="139"/>
        <v>2.452162930217872</v>
      </c>
      <c r="J225" s="47">
        <f t="shared" si="139"/>
        <v>2.431582258571878</v>
      </c>
      <c r="K225" s="47">
        <f t="shared" si="139"/>
        <v>2.405522804840211</v>
      </c>
      <c r="L225" s="47">
        <f t="shared" si="139"/>
        <v>2.3730697961704754</v>
      </c>
      <c r="M225" s="272">
        <f t="shared" si="139"/>
        <v>2.347462871287129</v>
      </c>
      <c r="N225" s="275">
        <f t="shared" si="139"/>
        <v>2.322560787934749</v>
      </c>
      <c r="O225" s="28"/>
      <c r="P225" s="45">
        <f t="shared" si="112"/>
        <v>-0.22259840634725192</v>
      </c>
      <c r="Q225" s="45">
        <f t="shared" si="113"/>
        <v>-0.12960214228312283</v>
      </c>
      <c r="R225" s="45">
        <f t="shared" si="114"/>
        <v>-0.024902083352379645</v>
      </c>
    </row>
    <row r="226" spans="2:18" ht="17.25">
      <c r="B226" s="49">
        <v>28</v>
      </c>
      <c r="C226" s="50" t="s">
        <v>29</v>
      </c>
      <c r="D226" s="47">
        <f aca="true" t="shared" si="140" ref="D226:N226">D130/D33</f>
        <v>2.239642270487315</v>
      </c>
      <c r="E226" s="47">
        <f t="shared" si="140"/>
        <v>2.20507742167807</v>
      </c>
      <c r="F226" s="47">
        <f t="shared" si="140"/>
        <v>2.192524042823444</v>
      </c>
      <c r="G226" s="47">
        <f t="shared" si="140"/>
        <v>2.1725567976920304</v>
      </c>
      <c r="H226" s="47">
        <f t="shared" si="140"/>
        <v>2.1530903894247944</v>
      </c>
      <c r="I226" s="47">
        <f t="shared" si="140"/>
        <v>2.137580299785867</v>
      </c>
      <c r="J226" s="47">
        <f t="shared" si="140"/>
        <v>2.1115636621214806</v>
      </c>
      <c r="K226" s="47">
        <f t="shared" si="140"/>
        <v>2.09000884173298</v>
      </c>
      <c r="L226" s="47">
        <f t="shared" si="140"/>
        <v>2.0715038650737876</v>
      </c>
      <c r="M226" s="272">
        <f t="shared" si="140"/>
        <v>2.0608005404492484</v>
      </c>
      <c r="N226" s="275">
        <f t="shared" si="140"/>
        <v>2.0531772575250837</v>
      </c>
      <c r="O226" s="28"/>
      <c r="P226" s="45">
        <f t="shared" si="112"/>
        <v>-0.1864650129622314</v>
      </c>
      <c r="Q226" s="45">
        <f t="shared" si="113"/>
        <v>-0.08440304226078332</v>
      </c>
      <c r="R226" s="45">
        <f t="shared" si="114"/>
        <v>-0.007623282924164698</v>
      </c>
    </row>
    <row r="227" spans="2:18" ht="17.25">
      <c r="B227" s="49">
        <v>29</v>
      </c>
      <c r="C227" s="50" t="s">
        <v>28</v>
      </c>
      <c r="D227" s="47">
        <f aca="true" t="shared" si="141" ref="D227:N227">D131/D34</f>
        <v>2.501564722617354</v>
      </c>
      <c r="E227" s="47">
        <f t="shared" si="141"/>
        <v>2.484357224118316</v>
      </c>
      <c r="F227" s="47">
        <f t="shared" si="141"/>
        <v>2.4578005115089514</v>
      </c>
      <c r="G227" s="47">
        <f t="shared" si="141"/>
        <v>2.4251194155661704</v>
      </c>
      <c r="H227" s="47">
        <f t="shared" si="141"/>
        <v>2.39264664608476</v>
      </c>
      <c r="I227" s="47">
        <f t="shared" si="141"/>
        <v>2.357543466068424</v>
      </c>
      <c r="J227" s="47">
        <f t="shared" si="141"/>
        <v>2.332767882386203</v>
      </c>
      <c r="K227" s="47">
        <f t="shared" si="141"/>
        <v>2.297434451649281</v>
      </c>
      <c r="L227" s="47">
        <f t="shared" si="141"/>
        <v>2.277027027027027</v>
      </c>
      <c r="M227" s="272">
        <f t="shared" si="141"/>
        <v>2.2380686575495394</v>
      </c>
      <c r="N227" s="275">
        <f t="shared" si="141"/>
        <v>2.2020624303233</v>
      </c>
      <c r="O227" s="28"/>
      <c r="P227" s="45">
        <f t="shared" si="112"/>
        <v>-0.29950229229405423</v>
      </c>
      <c r="Q227" s="45">
        <f t="shared" si="113"/>
        <v>-0.15548103574512417</v>
      </c>
      <c r="R227" s="45">
        <f t="shared" si="114"/>
        <v>-0.036006227226239584</v>
      </c>
    </row>
    <row r="228" spans="2:18" ht="17.25">
      <c r="B228" s="49">
        <v>30</v>
      </c>
      <c r="C228" s="50" t="s">
        <v>27</v>
      </c>
      <c r="D228" s="47">
        <f aca="true" t="shared" si="142" ref="D228:N228">D132/D35</f>
        <v>2.495499021526419</v>
      </c>
      <c r="E228" s="47">
        <f t="shared" si="142"/>
        <v>2.463215258855586</v>
      </c>
      <c r="F228" s="47">
        <f t="shared" si="142"/>
        <v>2.4241835147744943</v>
      </c>
      <c r="G228" s="47">
        <f t="shared" si="142"/>
        <v>2.3981481481481484</v>
      </c>
      <c r="H228" s="47">
        <f t="shared" si="142"/>
        <v>2.3948382126348227</v>
      </c>
      <c r="I228" s="47">
        <f t="shared" si="142"/>
        <v>2.3673157693776252</v>
      </c>
      <c r="J228" s="47">
        <f t="shared" si="142"/>
        <v>2.3439417177914113</v>
      </c>
      <c r="K228" s="47">
        <f t="shared" si="142"/>
        <v>2.311102690413035</v>
      </c>
      <c r="L228" s="47">
        <f t="shared" si="142"/>
        <v>2.311463046757164</v>
      </c>
      <c r="M228" s="272">
        <f t="shared" si="142"/>
        <v>2.2987490802060337</v>
      </c>
      <c r="N228" s="275">
        <f t="shared" si="142"/>
        <v>2.2858181818181817</v>
      </c>
      <c r="O228" s="28"/>
      <c r="P228" s="45">
        <f t="shared" si="112"/>
        <v>-0.20968083970823725</v>
      </c>
      <c r="Q228" s="45">
        <f t="shared" si="113"/>
        <v>-0.08149758755944347</v>
      </c>
      <c r="R228" s="45">
        <f t="shared" si="114"/>
        <v>-0.012930898387851997</v>
      </c>
    </row>
    <row r="229" spans="2:18" ht="17.25">
      <c r="B229" s="49">
        <v>31</v>
      </c>
      <c r="C229" s="50" t="s">
        <v>26</v>
      </c>
      <c r="D229" s="47">
        <f aca="true" t="shared" si="143" ref="D229:N229">D133/D36</f>
        <v>2.338426119715362</v>
      </c>
      <c r="E229" s="47">
        <f t="shared" si="143"/>
        <v>2.310244105987899</v>
      </c>
      <c r="F229" s="47">
        <f t="shared" si="143"/>
        <v>2.277215451353026</v>
      </c>
      <c r="G229" s="47">
        <f t="shared" si="143"/>
        <v>2.2451224574512247</v>
      </c>
      <c r="H229" s="47">
        <f t="shared" si="143"/>
        <v>2.2132217914711285</v>
      </c>
      <c r="I229" s="47">
        <f t="shared" si="143"/>
        <v>2.180337879096275</v>
      </c>
      <c r="J229" s="47">
        <f t="shared" si="143"/>
        <v>2.152730203505944</v>
      </c>
      <c r="K229" s="47">
        <f t="shared" si="143"/>
        <v>2.1314459049544996</v>
      </c>
      <c r="L229" s="47">
        <f t="shared" si="143"/>
        <v>2.119556611243072</v>
      </c>
      <c r="M229" s="272">
        <f t="shared" si="143"/>
        <v>2.102579365079365</v>
      </c>
      <c r="N229" s="275">
        <f t="shared" si="143"/>
        <v>2.062156862745098</v>
      </c>
      <c r="O229" s="28"/>
      <c r="P229" s="45">
        <f t="shared" si="112"/>
        <v>-0.2762692569702643</v>
      </c>
      <c r="Q229" s="45">
        <f t="shared" si="113"/>
        <v>-0.11818101635117717</v>
      </c>
      <c r="R229" s="45">
        <f t="shared" si="114"/>
        <v>-0.04042250233426703</v>
      </c>
    </row>
    <row r="230" spans="2:18" ht="17.25">
      <c r="B230" s="49">
        <v>32</v>
      </c>
      <c r="C230" s="50" t="s">
        <v>25</v>
      </c>
      <c r="D230" s="47">
        <f aca="true" t="shared" si="144" ref="D230:N230">D134/D37</f>
        <v>2.618259476775227</v>
      </c>
      <c r="E230" s="47">
        <f t="shared" si="144"/>
        <v>2.594862710363153</v>
      </c>
      <c r="F230" s="47">
        <f t="shared" si="144"/>
        <v>2.574897339760757</v>
      </c>
      <c r="G230" s="47">
        <f t="shared" si="144"/>
        <v>2.551803803092234</v>
      </c>
      <c r="H230" s="47">
        <f t="shared" si="144"/>
        <v>2.5278219395866453</v>
      </c>
      <c r="I230" s="47">
        <f t="shared" si="144"/>
        <v>2.5043998592045056</v>
      </c>
      <c r="J230" s="47">
        <f t="shared" si="144"/>
        <v>2.479068138027676</v>
      </c>
      <c r="K230" s="47">
        <f t="shared" si="144"/>
        <v>2.454312114989733</v>
      </c>
      <c r="L230" s="47">
        <f t="shared" si="144"/>
        <v>2.4278716216216214</v>
      </c>
      <c r="M230" s="272">
        <f t="shared" si="144"/>
        <v>2.403930131004367</v>
      </c>
      <c r="N230" s="275">
        <f t="shared" si="144"/>
        <v>2.3827574639382756</v>
      </c>
      <c r="O230" s="28"/>
      <c r="P230" s="45">
        <f t="shared" si="112"/>
        <v>-0.23550201283695138</v>
      </c>
      <c r="Q230" s="45">
        <f t="shared" si="113"/>
        <v>-0.12164239526623</v>
      </c>
      <c r="R230" s="45">
        <f t="shared" si="114"/>
        <v>-0.021172667066091222</v>
      </c>
    </row>
    <row r="231" spans="2:18" ht="17.25">
      <c r="B231" s="49">
        <v>33</v>
      </c>
      <c r="C231" s="50" t="s">
        <v>24</v>
      </c>
      <c r="D231" s="47">
        <f aca="true" t="shared" si="145" ref="D231:N231">D135/D38</f>
        <v>2.3519843851659075</v>
      </c>
      <c r="E231" s="47">
        <f t="shared" si="145"/>
        <v>2.3191579842653627</v>
      </c>
      <c r="F231" s="47">
        <f t="shared" si="145"/>
        <v>2.2921898276228987</v>
      </c>
      <c r="G231" s="47">
        <f t="shared" si="145"/>
        <v>2.2637595258255714</v>
      </c>
      <c r="H231" s="47">
        <f t="shared" si="145"/>
        <v>2.2249683143219263</v>
      </c>
      <c r="I231" s="47">
        <f t="shared" si="145"/>
        <v>2.1897425073870833</v>
      </c>
      <c r="J231" s="47">
        <f t="shared" si="145"/>
        <v>2.164863144493953</v>
      </c>
      <c r="K231" s="47">
        <f t="shared" si="145"/>
        <v>2.13512944643233</v>
      </c>
      <c r="L231" s="47">
        <f t="shared" si="145"/>
        <v>2.1087505258729493</v>
      </c>
      <c r="M231" s="272">
        <f t="shared" si="145"/>
        <v>2.083699518727767</v>
      </c>
      <c r="N231" s="275">
        <f t="shared" si="145"/>
        <v>2.0602434928631403</v>
      </c>
      <c r="O231" s="28"/>
      <c r="P231" s="45">
        <f t="shared" si="112"/>
        <v>-0.2917408923027671</v>
      </c>
      <c r="Q231" s="45">
        <f t="shared" si="113"/>
        <v>-0.12949901452394297</v>
      </c>
      <c r="R231" s="45">
        <f t="shared" si="114"/>
        <v>-0.023456025864626806</v>
      </c>
    </row>
    <row r="232" spans="2:18" ht="17.25">
      <c r="B232" s="49">
        <v>34</v>
      </c>
      <c r="C232" s="50" t="s">
        <v>23</v>
      </c>
      <c r="D232" s="47">
        <f aca="true" t="shared" si="146" ref="D232:N232">D136/D39</f>
        <v>2.542013626040878</v>
      </c>
      <c r="E232" s="47">
        <f t="shared" si="146"/>
        <v>2.522488755622189</v>
      </c>
      <c r="F232" s="47">
        <f t="shared" si="146"/>
        <v>2.498542274052478</v>
      </c>
      <c r="G232" s="47">
        <f t="shared" si="146"/>
        <v>2.4765910753474762</v>
      </c>
      <c r="H232" s="47">
        <f t="shared" si="146"/>
        <v>2.437162405473533</v>
      </c>
      <c r="I232" s="47">
        <f t="shared" si="146"/>
        <v>2.415654038598999</v>
      </c>
      <c r="J232" s="47">
        <f t="shared" si="146"/>
        <v>2.375447387258411</v>
      </c>
      <c r="K232" s="47">
        <f t="shared" si="146"/>
        <v>2.3410797282803</v>
      </c>
      <c r="L232" s="47">
        <f t="shared" si="146"/>
        <v>2.3131205673758863</v>
      </c>
      <c r="M232" s="272">
        <f t="shared" si="146"/>
        <v>2.285613540197461</v>
      </c>
      <c r="N232" s="275">
        <f t="shared" si="146"/>
        <v>2.2487821851078635</v>
      </c>
      <c r="O232" s="28"/>
      <c r="P232" s="45">
        <f t="shared" si="112"/>
        <v>-0.29323144093301456</v>
      </c>
      <c r="Q232" s="45">
        <f t="shared" si="113"/>
        <v>-0.16687185349113554</v>
      </c>
      <c r="R232" s="45">
        <f t="shared" si="114"/>
        <v>-0.03683135508959756</v>
      </c>
    </row>
    <row r="233" spans="2:18" ht="17.25">
      <c r="B233" s="49">
        <v>35</v>
      </c>
      <c r="C233" s="50" t="s">
        <v>22</v>
      </c>
      <c r="D233" s="47">
        <f aca="true" t="shared" si="147" ref="D233:N233">D137/D40</f>
        <v>2.2083333333333335</v>
      </c>
      <c r="E233" s="47">
        <f t="shared" si="147"/>
        <v>2.169055494303565</v>
      </c>
      <c r="F233" s="47">
        <f t="shared" si="147"/>
        <v>2.133406432748538</v>
      </c>
      <c r="G233" s="47">
        <f t="shared" si="147"/>
        <v>2.1166785969935575</v>
      </c>
      <c r="H233" s="47">
        <f t="shared" si="147"/>
        <v>2.091487107029318</v>
      </c>
      <c r="I233" s="47">
        <f t="shared" si="147"/>
        <v>2.053356890459364</v>
      </c>
      <c r="J233" s="47">
        <f t="shared" si="147"/>
        <v>2.0363059569968276</v>
      </c>
      <c r="K233" s="47">
        <f t="shared" si="147"/>
        <v>2.017732962447844</v>
      </c>
      <c r="L233" s="47">
        <f t="shared" si="147"/>
        <v>1.9881574364332986</v>
      </c>
      <c r="M233" s="272">
        <f t="shared" si="147"/>
        <v>1.9622052704576975</v>
      </c>
      <c r="N233" s="275">
        <f t="shared" si="147"/>
        <v>1.9323539460198156</v>
      </c>
      <c r="O233" s="28"/>
      <c r="P233" s="45">
        <f t="shared" si="112"/>
        <v>-0.2759793873135179</v>
      </c>
      <c r="Q233" s="45">
        <f t="shared" si="113"/>
        <v>-0.1210029444395484</v>
      </c>
      <c r="R233" s="45">
        <f t="shared" si="114"/>
        <v>-0.029851324437881965</v>
      </c>
    </row>
    <row r="234" spans="2:18" ht="17.25">
      <c r="B234" s="49">
        <v>36</v>
      </c>
      <c r="C234" s="50" t="s">
        <v>21</v>
      </c>
      <c r="D234" s="47">
        <f aca="true" t="shared" si="148" ref="D234:N234">D138/D41</f>
        <v>2.4309895833333335</v>
      </c>
      <c r="E234" s="47">
        <f t="shared" si="148"/>
        <v>2.3691910499139417</v>
      </c>
      <c r="F234" s="47">
        <f t="shared" si="148"/>
        <v>2.310898827616153</v>
      </c>
      <c r="G234" s="47">
        <f t="shared" si="148"/>
        <v>2.248910200523104</v>
      </c>
      <c r="H234" s="47">
        <f t="shared" si="148"/>
        <v>2.2245522062035823</v>
      </c>
      <c r="I234" s="47">
        <f t="shared" si="148"/>
        <v>2.1863736263736264</v>
      </c>
      <c r="J234" s="47">
        <f t="shared" si="148"/>
        <v>2.1385017421602788</v>
      </c>
      <c r="K234" s="47">
        <f t="shared" si="148"/>
        <v>2.105794556628622</v>
      </c>
      <c r="L234" s="47">
        <f t="shared" si="148"/>
        <v>2.08231173380035</v>
      </c>
      <c r="M234" s="272">
        <f t="shared" si="148"/>
        <v>2.0553376906318084</v>
      </c>
      <c r="N234" s="275">
        <f t="shared" si="148"/>
        <v>2.013810962451446</v>
      </c>
      <c r="O234" s="28"/>
      <c r="P234" s="45">
        <f t="shared" si="112"/>
        <v>-0.4171786208818875</v>
      </c>
      <c r="Q234" s="45">
        <f t="shared" si="113"/>
        <v>-0.17256266392218045</v>
      </c>
      <c r="R234" s="45">
        <f t="shared" si="114"/>
        <v>-0.041526728180362404</v>
      </c>
    </row>
    <row r="235" spans="2:18" ht="17.25">
      <c r="B235" s="49">
        <v>37</v>
      </c>
      <c r="C235" s="50" t="s">
        <v>20</v>
      </c>
      <c r="D235" s="47">
        <f aca="true" t="shared" si="149" ref="D235:N235">D139/D42</f>
        <v>2.3558441558441556</v>
      </c>
      <c r="E235" s="47">
        <f t="shared" si="149"/>
        <v>2.353398617511521</v>
      </c>
      <c r="F235" s="47">
        <f t="shared" si="149"/>
        <v>2.335591306802145</v>
      </c>
      <c r="G235" s="47">
        <f t="shared" si="149"/>
        <v>2.3167040358744395</v>
      </c>
      <c r="H235" s="47">
        <f t="shared" si="149"/>
        <v>2.294836202109939</v>
      </c>
      <c r="I235" s="47">
        <f t="shared" si="149"/>
        <v>2.280474351902923</v>
      </c>
      <c r="J235" s="47">
        <f t="shared" si="149"/>
        <v>2.2639956092206366</v>
      </c>
      <c r="K235" s="47">
        <f t="shared" si="149"/>
        <v>2.2418871011726207</v>
      </c>
      <c r="L235" s="47">
        <f t="shared" si="149"/>
        <v>2.2168071654373023</v>
      </c>
      <c r="M235" s="272">
        <f t="shared" si="149"/>
        <v>2.196288552012546</v>
      </c>
      <c r="N235" s="275">
        <f t="shared" si="149"/>
        <v>2.170655567117586</v>
      </c>
      <c r="O235" s="28"/>
      <c r="P235" s="45">
        <f t="shared" si="112"/>
        <v>-0.18518858872656985</v>
      </c>
      <c r="Q235" s="45">
        <f t="shared" si="113"/>
        <v>-0.10981878478533735</v>
      </c>
      <c r="R235" s="45">
        <f t="shared" si="114"/>
        <v>-0.02563298489496013</v>
      </c>
    </row>
    <row r="236" spans="2:18" ht="17.25">
      <c r="B236" s="49">
        <v>38</v>
      </c>
      <c r="C236" s="50" t="s">
        <v>19</v>
      </c>
      <c r="D236" s="47">
        <f aca="true" t="shared" si="150" ref="D236:N236">D140/D43</f>
        <v>2.309734513274336</v>
      </c>
      <c r="E236" s="47">
        <f t="shared" si="150"/>
        <v>2.279293739967897</v>
      </c>
      <c r="F236" s="47">
        <f t="shared" si="150"/>
        <v>2.2913385826771653</v>
      </c>
      <c r="G236" s="47">
        <f t="shared" si="150"/>
        <v>2.252688172043011</v>
      </c>
      <c r="H236" s="47">
        <f t="shared" si="150"/>
        <v>2.2406015037593985</v>
      </c>
      <c r="I236" s="47">
        <f t="shared" si="150"/>
        <v>2.2440828402366866</v>
      </c>
      <c r="J236" s="47">
        <f t="shared" si="150"/>
        <v>2.2167523879500366</v>
      </c>
      <c r="K236" s="47">
        <f t="shared" si="150"/>
        <v>2.186488388458832</v>
      </c>
      <c r="L236" s="47">
        <f t="shared" si="150"/>
        <v>2.1813826146475015</v>
      </c>
      <c r="M236" s="272">
        <f t="shared" si="150"/>
        <v>2.169435215946844</v>
      </c>
      <c r="N236" s="275">
        <f t="shared" si="150"/>
        <v>2.165029469548134</v>
      </c>
      <c r="O236" s="28"/>
      <c r="P236" s="45">
        <f t="shared" si="112"/>
        <v>-0.1447050437262023</v>
      </c>
      <c r="Q236" s="45">
        <f t="shared" si="113"/>
        <v>-0.07905337068855278</v>
      </c>
      <c r="R236" s="45">
        <f t="shared" si="114"/>
        <v>-0.004405746398710164</v>
      </c>
    </row>
    <row r="237" spans="2:18" ht="17.25">
      <c r="B237" s="49">
        <v>39</v>
      </c>
      <c r="C237" s="51" t="s">
        <v>18</v>
      </c>
      <c r="D237" s="47">
        <f aca="true" t="shared" si="151" ref="D237:N237">D141/D44</f>
        <v>2.1328159645232816</v>
      </c>
      <c r="E237" s="47">
        <f t="shared" si="151"/>
        <v>2.1152154793315745</v>
      </c>
      <c r="F237" s="47">
        <f t="shared" si="151"/>
        <v>2.083152880034647</v>
      </c>
      <c r="G237" s="47">
        <f t="shared" si="151"/>
        <v>2.045338441890166</v>
      </c>
      <c r="H237" s="47">
        <f t="shared" si="151"/>
        <v>2.019427616461249</v>
      </c>
      <c r="I237" s="47">
        <f t="shared" si="151"/>
        <v>1.9879345603271983</v>
      </c>
      <c r="J237" s="47">
        <f t="shared" si="151"/>
        <v>1.9781021897810218</v>
      </c>
      <c r="K237" s="47">
        <f t="shared" si="151"/>
        <v>1.9398991857309034</v>
      </c>
      <c r="L237" s="47">
        <f t="shared" si="151"/>
        <v>1.9365018279776793</v>
      </c>
      <c r="M237" s="272">
        <f t="shared" si="151"/>
        <v>1.9420487804878048</v>
      </c>
      <c r="N237" s="275">
        <f t="shared" si="151"/>
        <v>1.9192114418245072</v>
      </c>
      <c r="O237" s="46"/>
      <c r="P237" s="45">
        <f t="shared" si="112"/>
        <v>-0.2136045226987744</v>
      </c>
      <c r="Q237" s="45">
        <f t="shared" si="113"/>
        <v>-0.06872311850269108</v>
      </c>
      <c r="R237" s="45">
        <f t="shared" si="114"/>
        <v>-0.022837338663297624</v>
      </c>
    </row>
    <row r="238" spans="2:18" ht="17.25">
      <c r="B238" s="49">
        <v>40</v>
      </c>
      <c r="C238" s="50" t="s">
        <v>17</v>
      </c>
      <c r="D238" s="47">
        <f aca="true" t="shared" si="152" ref="D238:N238">D142/D45</f>
        <v>2.7156208277703606</v>
      </c>
      <c r="E238" s="47">
        <f t="shared" si="152"/>
        <v>2.6699115044247788</v>
      </c>
      <c r="F238" s="47">
        <f t="shared" si="152"/>
        <v>2.6345042240996</v>
      </c>
      <c r="G238" s="47">
        <f t="shared" si="152"/>
        <v>2.6023339317773786</v>
      </c>
      <c r="H238" s="47">
        <f t="shared" si="152"/>
        <v>2.5705384957721407</v>
      </c>
      <c r="I238" s="47">
        <f t="shared" si="152"/>
        <v>2.5390858607432722</v>
      </c>
      <c r="J238" s="47">
        <f t="shared" si="152"/>
        <v>2.5121644295302015</v>
      </c>
      <c r="K238" s="47">
        <f t="shared" si="152"/>
        <v>2.4966887417218544</v>
      </c>
      <c r="L238" s="47">
        <f t="shared" si="152"/>
        <v>2.4491869918699187</v>
      </c>
      <c r="M238" s="272">
        <f t="shared" si="152"/>
        <v>2.408817635270541</v>
      </c>
      <c r="N238" s="275">
        <f t="shared" si="152"/>
        <v>2.390836653386454</v>
      </c>
      <c r="O238" s="46"/>
      <c r="P238" s="45">
        <f t="shared" si="112"/>
        <v>-0.3247841743839066</v>
      </c>
      <c r="Q238" s="45">
        <f t="shared" si="113"/>
        <v>-0.14824920735681824</v>
      </c>
      <c r="R238" s="45">
        <f t="shared" si="114"/>
        <v>-0.017980981884087033</v>
      </c>
    </row>
    <row r="239" spans="2:18" ht="17.25">
      <c r="B239" s="49">
        <v>41</v>
      </c>
      <c r="C239" s="48" t="s">
        <v>16</v>
      </c>
      <c r="D239" s="47">
        <f aca="true" t="shared" si="153" ref="D239:N239">D143/D46</f>
        <v>3.2008113590263694</v>
      </c>
      <c r="E239" s="47">
        <f t="shared" si="153"/>
        <v>3.0932539682539684</v>
      </c>
      <c r="F239" s="47">
        <f t="shared" si="153"/>
        <v>3.050301810865191</v>
      </c>
      <c r="G239" s="47">
        <f t="shared" si="153"/>
        <v>2.9779559118236474</v>
      </c>
      <c r="H239" s="47">
        <f t="shared" si="153"/>
        <v>2.92</v>
      </c>
      <c r="I239" s="47">
        <f t="shared" si="153"/>
        <v>2.8469184890656063</v>
      </c>
      <c r="J239" s="47">
        <f t="shared" si="153"/>
        <v>2.797160243407708</v>
      </c>
      <c r="K239" s="47">
        <f t="shared" si="153"/>
        <v>2.753086419753086</v>
      </c>
      <c r="L239" s="47">
        <f t="shared" si="153"/>
        <v>2.7104166666666667</v>
      </c>
      <c r="M239" s="272">
        <f t="shared" si="153"/>
        <v>2.6485355648535567</v>
      </c>
      <c r="N239" s="275">
        <f t="shared" si="153"/>
        <v>2.607296137339056</v>
      </c>
      <c r="O239" s="46"/>
      <c r="P239" s="45">
        <f t="shared" si="112"/>
        <v>-0.5935152216873134</v>
      </c>
      <c r="Q239" s="45">
        <f t="shared" si="113"/>
        <v>-0.23962235172655033</v>
      </c>
      <c r="R239" s="45">
        <f t="shared" si="114"/>
        <v>-0.041239427514500715</v>
      </c>
    </row>
    <row r="240" spans="2:18" ht="18" thickBot="1">
      <c r="B240" s="49">
        <v>42</v>
      </c>
      <c r="C240" s="48" t="s">
        <v>15</v>
      </c>
      <c r="D240" s="239">
        <f aca="true" t="shared" si="154" ref="D240:N240">D144/D47</f>
        <v>2.8997107039537124</v>
      </c>
      <c r="E240" s="240">
        <f t="shared" si="154"/>
        <v>2.799810695693327</v>
      </c>
      <c r="F240" s="240">
        <f t="shared" si="154"/>
        <v>2.738418343472157</v>
      </c>
      <c r="G240" s="240">
        <f t="shared" si="154"/>
        <v>2.653828306264501</v>
      </c>
      <c r="H240" s="240">
        <f t="shared" si="154"/>
        <v>2.619114219114219</v>
      </c>
      <c r="I240" s="240">
        <f t="shared" si="154"/>
        <v>2.5444954128440367</v>
      </c>
      <c r="J240" s="240">
        <f t="shared" si="154"/>
        <v>2.4491640307275193</v>
      </c>
      <c r="K240" s="240">
        <f t="shared" si="154"/>
        <v>2.375497567448032</v>
      </c>
      <c r="L240" s="240">
        <f t="shared" si="154"/>
        <v>2.319456617002629</v>
      </c>
      <c r="M240" s="273">
        <f t="shared" si="154"/>
        <v>2.303992740471869</v>
      </c>
      <c r="N240" s="276">
        <f t="shared" si="154"/>
        <v>2.2186395759717317</v>
      </c>
      <c r="O240" s="46"/>
      <c r="P240" s="45">
        <f t="shared" si="112"/>
        <v>-0.6810711279819808</v>
      </c>
      <c r="Q240" s="45">
        <f t="shared" si="113"/>
        <v>-0.325855836872305</v>
      </c>
      <c r="R240" s="45">
        <f t="shared" si="114"/>
        <v>-0.08535316450013752</v>
      </c>
    </row>
    <row r="241" spans="2:18" ht="18.75" thickBot="1" thickTop="1">
      <c r="B241" s="330" t="s">
        <v>14</v>
      </c>
      <c r="C241" s="331"/>
      <c r="D241" s="271">
        <f aca="true" t="shared" si="155" ref="D241:N241">D145/D48</f>
        <v>2.3380178794578486</v>
      </c>
      <c r="E241" s="271">
        <f t="shared" si="155"/>
        <v>2.316475495307612</v>
      </c>
      <c r="F241" s="271">
        <f t="shared" si="155"/>
        <v>2.293900219880203</v>
      </c>
      <c r="G241" s="271">
        <f t="shared" si="155"/>
        <v>2.2688625648945053</v>
      </c>
      <c r="H241" s="271">
        <f t="shared" si="155"/>
        <v>2.244517667028619</v>
      </c>
      <c r="I241" s="271">
        <f t="shared" si="155"/>
        <v>2.2191620402498264</v>
      </c>
      <c r="J241" s="271">
        <f t="shared" si="155"/>
        <v>2.194555979800468</v>
      </c>
      <c r="K241" s="271">
        <f t="shared" si="155"/>
        <v>2.167978730540091</v>
      </c>
      <c r="L241" s="271">
        <f t="shared" si="155"/>
        <v>2.142519351717465</v>
      </c>
      <c r="M241" s="274">
        <f t="shared" si="155"/>
        <v>2.123057080694057</v>
      </c>
      <c r="N241" s="277">
        <f t="shared" si="155"/>
        <v>2.098629940033667</v>
      </c>
      <c r="O241" s="28"/>
      <c r="P241" s="43">
        <f t="shared" si="112"/>
        <v>-0.23938793942418135</v>
      </c>
      <c r="Q241" s="43">
        <f t="shared" si="113"/>
        <v>-0.12053210021615923</v>
      </c>
      <c r="R241" s="43">
        <f t="shared" si="114"/>
        <v>-0.024427140660389757</v>
      </c>
    </row>
    <row r="243" spans="2:19" ht="18.75">
      <c r="B243" s="315" t="s">
        <v>96</v>
      </c>
      <c r="C243" s="315"/>
      <c r="D243" s="315"/>
      <c r="E243" s="315"/>
      <c r="F243" s="315"/>
      <c r="G243" s="315"/>
      <c r="H243" s="315"/>
      <c r="I243" s="30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2:19" ht="18" thickBot="1">
      <c r="B244" s="28"/>
      <c r="C244" s="28"/>
      <c r="D244" s="30"/>
      <c r="E244" s="30"/>
      <c r="F244" s="30"/>
      <c r="G244" s="30"/>
      <c r="H244" s="30"/>
      <c r="I244" s="30"/>
      <c r="J244" s="28"/>
      <c r="K244" s="34"/>
      <c r="L244" s="34"/>
      <c r="M244" s="34"/>
      <c r="N244" s="34"/>
      <c r="O244" s="34"/>
      <c r="P244" s="28"/>
      <c r="Q244" s="28"/>
      <c r="R244" s="28"/>
      <c r="S244" s="28"/>
    </row>
    <row r="245" spans="2:19" ht="42.75" customHeight="1" thickBot="1">
      <c r="B245" s="296" t="s">
        <v>67</v>
      </c>
      <c r="C245" s="297" t="s">
        <v>0</v>
      </c>
      <c r="D245" s="294" t="s">
        <v>66</v>
      </c>
      <c r="E245" s="294" t="s">
        <v>65</v>
      </c>
      <c r="F245" s="294" t="s">
        <v>64</v>
      </c>
      <c r="G245" s="294" t="s">
        <v>63</v>
      </c>
      <c r="H245" s="294" t="s">
        <v>62</v>
      </c>
      <c r="I245" s="294" t="s">
        <v>61</v>
      </c>
      <c r="J245" s="294" t="s">
        <v>60</v>
      </c>
      <c r="K245" s="371" t="s">
        <v>59</v>
      </c>
      <c r="L245" s="374" t="s">
        <v>58</v>
      </c>
      <c r="M245" s="377" t="s">
        <v>57</v>
      </c>
      <c r="N245" s="378" t="s">
        <v>91</v>
      </c>
      <c r="O245" s="169"/>
      <c r="P245" s="292" t="s">
        <v>102</v>
      </c>
      <c r="Q245" s="292" t="s">
        <v>103</v>
      </c>
      <c r="R245" s="293" t="s">
        <v>104</v>
      </c>
      <c r="S245" s="28"/>
    </row>
    <row r="246" spans="2:19" ht="18" thickTop="1">
      <c r="B246" s="49">
        <v>1</v>
      </c>
      <c r="C246" s="50" t="s">
        <v>56</v>
      </c>
      <c r="D246" s="148">
        <v>1688</v>
      </c>
      <c r="E246" s="196">
        <v>1722</v>
      </c>
      <c r="F246" s="196">
        <v>1779</v>
      </c>
      <c r="G246" s="195">
        <v>1837</v>
      </c>
      <c r="H246" s="194">
        <v>1841</v>
      </c>
      <c r="I246" s="194">
        <v>1859</v>
      </c>
      <c r="J246" s="193">
        <v>1872</v>
      </c>
      <c r="K246" s="192">
        <v>1878</v>
      </c>
      <c r="L246" s="365">
        <v>1846</v>
      </c>
      <c r="M246" s="375">
        <v>1852</v>
      </c>
      <c r="N246" s="376">
        <v>1851</v>
      </c>
      <c r="O246" s="191"/>
      <c r="P246" s="123">
        <f>N246-D246</f>
        <v>163</v>
      </c>
      <c r="Q246" s="123">
        <f>N246-I246</f>
        <v>-8</v>
      </c>
      <c r="R246" s="174">
        <f>N246-M246</f>
        <v>-1</v>
      </c>
      <c r="S246" s="28"/>
    </row>
    <row r="247" spans="2:19" ht="17.25">
      <c r="B247" s="49">
        <v>2</v>
      </c>
      <c r="C247" s="50" t="s">
        <v>55</v>
      </c>
      <c r="D247" s="85">
        <v>3701</v>
      </c>
      <c r="E247" s="182">
        <v>3794</v>
      </c>
      <c r="F247" s="182">
        <v>3856</v>
      </c>
      <c r="G247" s="181">
        <v>3905</v>
      </c>
      <c r="H247" s="184">
        <v>3943</v>
      </c>
      <c r="I247" s="184">
        <v>3984</v>
      </c>
      <c r="J247" s="183">
        <v>3994</v>
      </c>
      <c r="K247" s="180">
        <v>3999</v>
      </c>
      <c r="L247" s="366">
        <v>4010</v>
      </c>
      <c r="M247" s="363">
        <v>3987</v>
      </c>
      <c r="N247" s="372">
        <v>3947</v>
      </c>
      <c r="O247" s="191"/>
      <c r="P247" s="123">
        <f aca="true" t="shared" si="156" ref="P247:P262">N247-D247</f>
        <v>246</v>
      </c>
      <c r="Q247" s="123">
        <f aca="true" t="shared" si="157" ref="Q247:Q262">N247-I247</f>
        <v>-37</v>
      </c>
      <c r="R247" s="174">
        <f aca="true" t="shared" si="158" ref="R247:R262">N247-M247</f>
        <v>-40</v>
      </c>
      <c r="S247" s="28"/>
    </row>
    <row r="248" spans="2:19" ht="17.25">
      <c r="B248" s="49">
        <v>3</v>
      </c>
      <c r="C248" s="50" t="s">
        <v>54</v>
      </c>
      <c r="D248" s="85">
        <v>1715</v>
      </c>
      <c r="E248" s="182">
        <v>1770</v>
      </c>
      <c r="F248" s="182">
        <v>1818</v>
      </c>
      <c r="G248" s="181">
        <v>1805</v>
      </c>
      <c r="H248" s="184">
        <v>1807</v>
      </c>
      <c r="I248" s="184">
        <v>1800</v>
      </c>
      <c r="J248" s="183">
        <v>1794</v>
      </c>
      <c r="K248" s="180">
        <v>1812</v>
      </c>
      <c r="L248" s="366">
        <v>1806</v>
      </c>
      <c r="M248" s="363">
        <v>1784</v>
      </c>
      <c r="N248" s="372">
        <v>1770</v>
      </c>
      <c r="O248" s="191"/>
      <c r="P248" s="123">
        <f t="shared" si="156"/>
        <v>55</v>
      </c>
      <c r="Q248" s="123">
        <f t="shared" si="157"/>
        <v>-30</v>
      </c>
      <c r="R248" s="174">
        <f t="shared" si="158"/>
        <v>-14</v>
      </c>
      <c r="S248" s="28"/>
    </row>
    <row r="249" spans="2:19" ht="17.25">
      <c r="B249" s="49">
        <v>4</v>
      </c>
      <c r="C249" s="50" t="s">
        <v>53</v>
      </c>
      <c r="D249" s="85">
        <v>2725</v>
      </c>
      <c r="E249" s="182">
        <v>2832</v>
      </c>
      <c r="F249" s="182">
        <v>2959</v>
      </c>
      <c r="G249" s="181">
        <v>3050</v>
      </c>
      <c r="H249" s="184">
        <v>3150</v>
      </c>
      <c r="I249" s="184">
        <v>3206</v>
      </c>
      <c r="J249" s="183">
        <v>3236</v>
      </c>
      <c r="K249" s="180">
        <v>3274</v>
      </c>
      <c r="L249" s="366">
        <v>3315</v>
      </c>
      <c r="M249" s="363">
        <v>3354</v>
      </c>
      <c r="N249" s="372">
        <v>3343</v>
      </c>
      <c r="O249" s="191"/>
      <c r="P249" s="123">
        <f t="shared" si="156"/>
        <v>618</v>
      </c>
      <c r="Q249" s="123">
        <f t="shared" si="157"/>
        <v>137</v>
      </c>
      <c r="R249" s="174">
        <f t="shared" si="158"/>
        <v>-11</v>
      </c>
      <c r="S249" s="28"/>
    </row>
    <row r="250" spans="2:19" ht="17.25">
      <c r="B250" s="49">
        <v>5</v>
      </c>
      <c r="C250" s="50" t="s">
        <v>52</v>
      </c>
      <c r="D250" s="85">
        <v>3263</v>
      </c>
      <c r="E250" s="182">
        <v>3339</v>
      </c>
      <c r="F250" s="182">
        <v>3424</v>
      </c>
      <c r="G250" s="181">
        <v>3497</v>
      </c>
      <c r="H250" s="184">
        <v>3525</v>
      </c>
      <c r="I250" s="184">
        <v>3556</v>
      </c>
      <c r="J250" s="183">
        <v>3569</v>
      </c>
      <c r="K250" s="180">
        <v>3567</v>
      </c>
      <c r="L250" s="366">
        <v>3546</v>
      </c>
      <c r="M250" s="363">
        <v>3507</v>
      </c>
      <c r="N250" s="372">
        <v>3459</v>
      </c>
      <c r="O250" s="191"/>
      <c r="P250" s="123">
        <f t="shared" si="156"/>
        <v>196</v>
      </c>
      <c r="Q250" s="123">
        <f t="shared" si="157"/>
        <v>-97</v>
      </c>
      <c r="R250" s="174">
        <f t="shared" si="158"/>
        <v>-48</v>
      </c>
      <c r="S250" s="28"/>
    </row>
    <row r="251" spans="2:19" ht="17.25">
      <c r="B251" s="49">
        <v>6</v>
      </c>
      <c r="C251" s="50" t="s">
        <v>51</v>
      </c>
      <c r="D251" s="85">
        <v>2642</v>
      </c>
      <c r="E251" s="182">
        <v>2846</v>
      </c>
      <c r="F251" s="182">
        <v>3036</v>
      </c>
      <c r="G251" s="181">
        <v>3158</v>
      </c>
      <c r="H251" s="184">
        <v>3237</v>
      </c>
      <c r="I251" s="184">
        <v>3354</v>
      </c>
      <c r="J251" s="183">
        <v>3415</v>
      </c>
      <c r="K251" s="180">
        <v>3513</v>
      </c>
      <c r="L251" s="366">
        <v>3592</v>
      </c>
      <c r="M251" s="363">
        <v>3639</v>
      </c>
      <c r="N251" s="372">
        <v>3684</v>
      </c>
      <c r="O251" s="191"/>
      <c r="P251" s="123">
        <f t="shared" si="156"/>
        <v>1042</v>
      </c>
      <c r="Q251" s="123">
        <f t="shared" si="157"/>
        <v>330</v>
      </c>
      <c r="R251" s="174">
        <f t="shared" si="158"/>
        <v>45</v>
      </c>
      <c r="S251" s="28"/>
    </row>
    <row r="252" spans="2:19" ht="17.25">
      <c r="B252" s="49">
        <v>7</v>
      </c>
      <c r="C252" s="50" t="s">
        <v>50</v>
      </c>
      <c r="D252" s="85">
        <v>3233</v>
      </c>
      <c r="E252" s="182">
        <v>3353</v>
      </c>
      <c r="F252" s="182">
        <v>3469</v>
      </c>
      <c r="G252" s="181">
        <v>3584</v>
      </c>
      <c r="H252" s="184">
        <v>3645</v>
      </c>
      <c r="I252" s="184">
        <v>3718</v>
      </c>
      <c r="J252" s="183">
        <v>3713</v>
      </c>
      <c r="K252" s="180">
        <v>3750</v>
      </c>
      <c r="L252" s="367">
        <v>3767</v>
      </c>
      <c r="M252" s="363">
        <v>3741</v>
      </c>
      <c r="N252" s="372">
        <v>3707</v>
      </c>
      <c r="O252" s="191"/>
      <c r="P252" s="123">
        <f t="shared" si="156"/>
        <v>474</v>
      </c>
      <c r="Q252" s="123">
        <f t="shared" si="157"/>
        <v>-11</v>
      </c>
      <c r="R252" s="174">
        <f t="shared" si="158"/>
        <v>-34</v>
      </c>
      <c r="S252" s="28"/>
    </row>
    <row r="253" spans="2:19" ht="17.25">
      <c r="B253" s="49">
        <v>8</v>
      </c>
      <c r="C253" s="50" t="s">
        <v>49</v>
      </c>
      <c r="D253" s="85">
        <v>1653</v>
      </c>
      <c r="E253" s="182">
        <v>1757</v>
      </c>
      <c r="F253" s="182">
        <v>1824</v>
      </c>
      <c r="G253" s="181">
        <v>1929</v>
      </c>
      <c r="H253" s="184">
        <v>2002</v>
      </c>
      <c r="I253" s="184">
        <v>2013</v>
      </c>
      <c r="J253" s="183">
        <v>2055</v>
      </c>
      <c r="K253" s="180">
        <v>2112</v>
      </c>
      <c r="L253" s="367">
        <v>2125</v>
      </c>
      <c r="M253" s="363">
        <v>2118</v>
      </c>
      <c r="N253" s="372">
        <v>2109</v>
      </c>
      <c r="O253" s="191"/>
      <c r="P253" s="123">
        <f t="shared" si="156"/>
        <v>456</v>
      </c>
      <c r="Q253" s="123">
        <f t="shared" si="157"/>
        <v>96</v>
      </c>
      <c r="R253" s="174">
        <f t="shared" si="158"/>
        <v>-9</v>
      </c>
      <c r="S253" s="28"/>
    </row>
    <row r="254" spans="2:19" ht="17.25">
      <c r="B254" s="49">
        <v>9</v>
      </c>
      <c r="C254" s="50" t="s">
        <v>48</v>
      </c>
      <c r="D254" s="85">
        <v>2279</v>
      </c>
      <c r="E254" s="182">
        <v>2299</v>
      </c>
      <c r="F254" s="182">
        <v>2320</v>
      </c>
      <c r="G254" s="181">
        <v>2372</v>
      </c>
      <c r="H254" s="184">
        <v>2371</v>
      </c>
      <c r="I254" s="184">
        <v>2378</v>
      </c>
      <c r="J254" s="183">
        <v>2378</v>
      </c>
      <c r="K254" s="180">
        <v>2384</v>
      </c>
      <c r="L254" s="368">
        <v>2360</v>
      </c>
      <c r="M254" s="363">
        <v>2361</v>
      </c>
      <c r="N254" s="372">
        <v>2318</v>
      </c>
      <c r="O254" s="191"/>
      <c r="P254" s="123">
        <f t="shared" si="156"/>
        <v>39</v>
      </c>
      <c r="Q254" s="123">
        <f t="shared" si="157"/>
        <v>-60</v>
      </c>
      <c r="R254" s="174">
        <f t="shared" si="158"/>
        <v>-43</v>
      </c>
      <c r="S254" s="28"/>
    </row>
    <row r="255" spans="2:19" ht="17.25">
      <c r="B255" s="49">
        <v>10</v>
      </c>
      <c r="C255" s="50" t="s">
        <v>47</v>
      </c>
      <c r="D255" s="85">
        <v>2574</v>
      </c>
      <c r="E255" s="182">
        <v>2762</v>
      </c>
      <c r="F255" s="182">
        <v>2905</v>
      </c>
      <c r="G255" s="181">
        <v>3044</v>
      </c>
      <c r="H255" s="184">
        <v>3136</v>
      </c>
      <c r="I255" s="184">
        <v>3215</v>
      </c>
      <c r="J255" s="183">
        <v>3274</v>
      </c>
      <c r="K255" s="180">
        <v>3325</v>
      </c>
      <c r="L255" s="366">
        <v>3393</v>
      </c>
      <c r="M255" s="363">
        <v>3441</v>
      </c>
      <c r="N255" s="372">
        <v>3445</v>
      </c>
      <c r="O255" s="191"/>
      <c r="P255" s="123">
        <f t="shared" si="156"/>
        <v>871</v>
      </c>
      <c r="Q255" s="123">
        <f t="shared" si="157"/>
        <v>230</v>
      </c>
      <c r="R255" s="174">
        <f t="shared" si="158"/>
        <v>4</v>
      </c>
      <c r="S255" s="28"/>
    </row>
    <row r="256" spans="2:19" ht="17.25">
      <c r="B256" s="49">
        <v>11</v>
      </c>
      <c r="C256" s="50" t="s">
        <v>46</v>
      </c>
      <c r="D256" s="85">
        <v>2043</v>
      </c>
      <c r="E256" s="182">
        <v>2150</v>
      </c>
      <c r="F256" s="182">
        <v>2252</v>
      </c>
      <c r="G256" s="181">
        <v>2318</v>
      </c>
      <c r="H256" s="184">
        <v>2372</v>
      </c>
      <c r="I256" s="184">
        <v>2421</v>
      </c>
      <c r="J256" s="183">
        <v>2471</v>
      </c>
      <c r="K256" s="180">
        <v>2502</v>
      </c>
      <c r="L256" s="366">
        <v>2498</v>
      </c>
      <c r="M256" s="363">
        <v>2510</v>
      </c>
      <c r="N256" s="372">
        <v>2491</v>
      </c>
      <c r="O256" s="191"/>
      <c r="P256" s="123">
        <f t="shared" si="156"/>
        <v>448</v>
      </c>
      <c r="Q256" s="123">
        <f t="shared" si="157"/>
        <v>70</v>
      </c>
      <c r="R256" s="174">
        <f t="shared" si="158"/>
        <v>-19</v>
      </c>
      <c r="S256" s="28"/>
    </row>
    <row r="257" spans="2:19" ht="17.25">
      <c r="B257" s="49">
        <v>12</v>
      </c>
      <c r="C257" s="50" t="s">
        <v>45</v>
      </c>
      <c r="D257" s="85">
        <v>2349</v>
      </c>
      <c r="E257" s="182">
        <v>2463</v>
      </c>
      <c r="F257" s="182">
        <v>2573</v>
      </c>
      <c r="G257" s="181">
        <v>2653</v>
      </c>
      <c r="H257" s="184">
        <v>2699</v>
      </c>
      <c r="I257" s="184">
        <v>2783</v>
      </c>
      <c r="J257" s="183">
        <v>2820</v>
      </c>
      <c r="K257" s="180">
        <v>2860</v>
      </c>
      <c r="L257" s="366">
        <v>2887</v>
      </c>
      <c r="M257" s="363">
        <v>2871</v>
      </c>
      <c r="N257" s="372">
        <v>2871</v>
      </c>
      <c r="O257" s="191"/>
      <c r="P257" s="123">
        <f t="shared" si="156"/>
        <v>522</v>
      </c>
      <c r="Q257" s="123">
        <f t="shared" si="157"/>
        <v>88</v>
      </c>
      <c r="R257" s="174">
        <f t="shared" si="158"/>
        <v>0</v>
      </c>
      <c r="S257" s="28"/>
    </row>
    <row r="258" spans="2:19" ht="17.25">
      <c r="B258" s="49">
        <v>13</v>
      </c>
      <c r="C258" s="50" t="s">
        <v>44</v>
      </c>
      <c r="D258" s="85">
        <v>1418</v>
      </c>
      <c r="E258" s="182">
        <v>1464</v>
      </c>
      <c r="F258" s="182">
        <v>1493</v>
      </c>
      <c r="G258" s="181">
        <v>1529</v>
      </c>
      <c r="H258" s="184">
        <v>1547</v>
      </c>
      <c r="I258" s="184">
        <v>1558</v>
      </c>
      <c r="J258" s="183">
        <v>1566</v>
      </c>
      <c r="K258" s="180">
        <v>1575</v>
      </c>
      <c r="L258" s="366">
        <v>1582</v>
      </c>
      <c r="M258" s="363">
        <v>1574</v>
      </c>
      <c r="N258" s="372">
        <v>1559</v>
      </c>
      <c r="O258" s="191"/>
      <c r="P258" s="123">
        <f t="shared" si="156"/>
        <v>141</v>
      </c>
      <c r="Q258" s="123">
        <f t="shared" si="157"/>
        <v>1</v>
      </c>
      <c r="R258" s="174">
        <f t="shared" si="158"/>
        <v>-15</v>
      </c>
      <c r="S258" s="28"/>
    </row>
    <row r="259" spans="2:19" ht="17.25">
      <c r="B259" s="49">
        <v>14</v>
      </c>
      <c r="C259" s="50" t="s">
        <v>43</v>
      </c>
      <c r="D259" s="85">
        <v>3454</v>
      </c>
      <c r="E259" s="182">
        <v>3602</v>
      </c>
      <c r="F259" s="182">
        <v>3746</v>
      </c>
      <c r="G259" s="181">
        <v>3845</v>
      </c>
      <c r="H259" s="184">
        <v>3945</v>
      </c>
      <c r="I259" s="184">
        <v>4035</v>
      </c>
      <c r="J259" s="183">
        <v>4063</v>
      </c>
      <c r="K259" s="180">
        <v>4108</v>
      </c>
      <c r="L259" s="366">
        <v>4148</v>
      </c>
      <c r="M259" s="363">
        <v>4148</v>
      </c>
      <c r="N259" s="372">
        <v>4132</v>
      </c>
      <c r="O259" s="191"/>
      <c r="P259" s="123">
        <f t="shared" si="156"/>
        <v>678</v>
      </c>
      <c r="Q259" s="123">
        <f t="shared" si="157"/>
        <v>97</v>
      </c>
      <c r="R259" s="174">
        <f t="shared" si="158"/>
        <v>-16</v>
      </c>
      <c r="S259" s="28"/>
    </row>
    <row r="260" spans="2:19" ht="17.25">
      <c r="B260" s="49">
        <v>15</v>
      </c>
      <c r="C260" s="50" t="s">
        <v>42</v>
      </c>
      <c r="D260" s="85">
        <v>3494</v>
      </c>
      <c r="E260" s="182">
        <v>3662</v>
      </c>
      <c r="F260" s="182">
        <v>3814</v>
      </c>
      <c r="G260" s="181">
        <v>3871</v>
      </c>
      <c r="H260" s="184">
        <v>3920</v>
      </c>
      <c r="I260" s="184">
        <v>3985</v>
      </c>
      <c r="J260" s="183">
        <v>3999</v>
      </c>
      <c r="K260" s="180">
        <v>4086</v>
      </c>
      <c r="L260" s="366">
        <v>4141</v>
      </c>
      <c r="M260" s="363">
        <v>4155</v>
      </c>
      <c r="N260" s="372">
        <v>4127</v>
      </c>
      <c r="O260" s="191"/>
      <c r="P260" s="123">
        <f t="shared" si="156"/>
        <v>633</v>
      </c>
      <c r="Q260" s="123">
        <f t="shared" si="157"/>
        <v>142</v>
      </c>
      <c r="R260" s="174">
        <f t="shared" si="158"/>
        <v>-28</v>
      </c>
      <c r="S260" s="28"/>
    </row>
    <row r="261" spans="2:19" ht="17.25">
      <c r="B261" s="49">
        <v>16</v>
      </c>
      <c r="C261" s="50" t="s">
        <v>41</v>
      </c>
      <c r="D261" s="85">
        <v>2598</v>
      </c>
      <c r="E261" s="182">
        <v>2706</v>
      </c>
      <c r="F261" s="182">
        <v>2859</v>
      </c>
      <c r="G261" s="181">
        <v>2894</v>
      </c>
      <c r="H261" s="184">
        <v>3002</v>
      </c>
      <c r="I261" s="184">
        <v>3068</v>
      </c>
      <c r="J261" s="183">
        <v>3140</v>
      </c>
      <c r="K261" s="180">
        <v>3205</v>
      </c>
      <c r="L261" s="366">
        <v>3255</v>
      </c>
      <c r="M261" s="363">
        <v>3341</v>
      </c>
      <c r="N261" s="372">
        <v>3402</v>
      </c>
      <c r="O261" s="191"/>
      <c r="P261" s="123">
        <f t="shared" si="156"/>
        <v>804</v>
      </c>
      <c r="Q261" s="123">
        <f t="shared" si="157"/>
        <v>334</v>
      </c>
      <c r="R261" s="174">
        <f t="shared" si="158"/>
        <v>61</v>
      </c>
      <c r="S261" s="28"/>
    </row>
    <row r="262" spans="2:19" ht="17.25">
      <c r="B262" s="49">
        <v>17</v>
      </c>
      <c r="C262" s="50" t="s">
        <v>40</v>
      </c>
      <c r="D262" s="85">
        <v>680</v>
      </c>
      <c r="E262" s="182">
        <v>699</v>
      </c>
      <c r="F262" s="182">
        <v>708</v>
      </c>
      <c r="G262" s="181">
        <v>718</v>
      </c>
      <c r="H262" s="184">
        <v>732</v>
      </c>
      <c r="I262" s="184">
        <v>733</v>
      </c>
      <c r="J262" s="183">
        <v>739</v>
      </c>
      <c r="K262" s="180">
        <v>746</v>
      </c>
      <c r="L262" s="366">
        <v>741</v>
      </c>
      <c r="M262" s="363">
        <v>741</v>
      </c>
      <c r="N262" s="372">
        <v>736</v>
      </c>
      <c r="O262" s="191"/>
      <c r="P262" s="123">
        <f t="shared" si="156"/>
        <v>56</v>
      </c>
      <c r="Q262" s="123">
        <f t="shared" si="157"/>
        <v>3</v>
      </c>
      <c r="R262" s="174">
        <f t="shared" si="158"/>
        <v>-5</v>
      </c>
      <c r="S262" s="28"/>
    </row>
    <row r="263" spans="2:19" ht="17.25">
      <c r="B263" s="49">
        <v>18</v>
      </c>
      <c r="C263" s="50" t="s">
        <v>39</v>
      </c>
      <c r="D263" s="85">
        <v>447</v>
      </c>
      <c r="E263" s="182">
        <v>465</v>
      </c>
      <c r="F263" s="182">
        <v>465</v>
      </c>
      <c r="G263" s="181">
        <v>464</v>
      </c>
      <c r="H263" s="184">
        <v>468</v>
      </c>
      <c r="I263" s="184">
        <v>462</v>
      </c>
      <c r="J263" s="183">
        <v>471</v>
      </c>
      <c r="K263" s="180">
        <v>463</v>
      </c>
      <c r="L263" s="366">
        <v>466</v>
      </c>
      <c r="M263" s="363">
        <v>456</v>
      </c>
      <c r="N263" s="372">
        <v>455</v>
      </c>
      <c r="O263" s="191"/>
      <c r="P263" s="123">
        <f>N263-D263</f>
        <v>8</v>
      </c>
      <c r="Q263" s="123">
        <f>N263-I263</f>
        <v>-7</v>
      </c>
      <c r="R263" s="174">
        <f>N263-M263</f>
        <v>-1</v>
      </c>
      <c r="S263" s="28"/>
    </row>
    <row r="264" spans="2:19" ht="17.25">
      <c r="B264" s="49">
        <v>19</v>
      </c>
      <c r="C264" s="52" t="s">
        <v>73</v>
      </c>
      <c r="D264" s="78">
        <v>925</v>
      </c>
      <c r="E264" s="189">
        <v>941</v>
      </c>
      <c r="F264" s="189">
        <v>961</v>
      </c>
      <c r="G264" s="188">
        <v>981</v>
      </c>
      <c r="H264" s="184">
        <v>996</v>
      </c>
      <c r="I264" s="184">
        <v>1003</v>
      </c>
      <c r="J264" s="183">
        <v>1008</v>
      </c>
      <c r="K264" s="180">
        <v>1019</v>
      </c>
      <c r="L264" s="366">
        <v>1026</v>
      </c>
      <c r="M264" s="363">
        <v>1013</v>
      </c>
      <c r="N264" s="372">
        <v>1001</v>
      </c>
      <c r="O264" s="191"/>
      <c r="P264" s="123">
        <f aca="true" t="shared" si="159" ref="P264:P275">N264-D264</f>
        <v>76</v>
      </c>
      <c r="Q264" s="123">
        <f aca="true" t="shared" si="160" ref="Q264:Q275">N264-I264</f>
        <v>-2</v>
      </c>
      <c r="R264" s="174">
        <f aca="true" t="shared" si="161" ref="R264:R275">N264-M264</f>
        <v>-12</v>
      </c>
      <c r="S264" s="28"/>
    </row>
    <row r="265" spans="2:19" ht="17.25">
      <c r="B265" s="49">
        <v>20</v>
      </c>
      <c r="C265" s="50" t="s">
        <v>37</v>
      </c>
      <c r="D265" s="85">
        <v>2982</v>
      </c>
      <c r="E265" s="182">
        <v>3122</v>
      </c>
      <c r="F265" s="182">
        <v>3287</v>
      </c>
      <c r="G265" s="181">
        <v>3391</v>
      </c>
      <c r="H265" s="184">
        <v>3478</v>
      </c>
      <c r="I265" s="184">
        <v>3547</v>
      </c>
      <c r="J265" s="183">
        <v>3622</v>
      </c>
      <c r="K265" s="180">
        <v>3726</v>
      </c>
      <c r="L265" s="366">
        <v>3788</v>
      </c>
      <c r="M265" s="363">
        <v>3850</v>
      </c>
      <c r="N265" s="372">
        <v>3858</v>
      </c>
      <c r="O265" s="191"/>
      <c r="P265" s="123">
        <f t="shared" si="159"/>
        <v>876</v>
      </c>
      <c r="Q265" s="123">
        <f t="shared" si="160"/>
        <v>311</v>
      </c>
      <c r="R265" s="174">
        <f t="shared" si="161"/>
        <v>8</v>
      </c>
      <c r="S265" s="28"/>
    </row>
    <row r="266" spans="2:19" ht="17.25">
      <c r="B266" s="49">
        <v>21</v>
      </c>
      <c r="C266" s="50" t="s">
        <v>36</v>
      </c>
      <c r="D266" s="85">
        <v>2082</v>
      </c>
      <c r="E266" s="182">
        <v>2192</v>
      </c>
      <c r="F266" s="182">
        <v>2242</v>
      </c>
      <c r="G266" s="181">
        <v>2293</v>
      </c>
      <c r="H266" s="184">
        <v>2334</v>
      </c>
      <c r="I266" s="184">
        <v>2373</v>
      </c>
      <c r="J266" s="183">
        <v>2344</v>
      </c>
      <c r="K266" s="180">
        <v>2376</v>
      </c>
      <c r="L266" s="366">
        <v>2424</v>
      </c>
      <c r="M266" s="363">
        <v>2430</v>
      </c>
      <c r="N266" s="372">
        <v>2467</v>
      </c>
      <c r="O266" s="191"/>
      <c r="P266" s="123">
        <f t="shared" si="159"/>
        <v>385</v>
      </c>
      <c r="Q266" s="123">
        <f t="shared" si="160"/>
        <v>94</v>
      </c>
      <c r="R266" s="174">
        <f t="shared" si="161"/>
        <v>37</v>
      </c>
      <c r="S266" s="28"/>
    </row>
    <row r="267" spans="2:19" ht="17.25">
      <c r="B267" s="49">
        <v>22</v>
      </c>
      <c r="C267" s="50" t="s">
        <v>35</v>
      </c>
      <c r="D267" s="85">
        <v>2089</v>
      </c>
      <c r="E267" s="182">
        <v>2126</v>
      </c>
      <c r="F267" s="182">
        <v>2189</v>
      </c>
      <c r="G267" s="181">
        <v>2213</v>
      </c>
      <c r="H267" s="184">
        <v>2221</v>
      </c>
      <c r="I267" s="184">
        <v>2213</v>
      </c>
      <c r="J267" s="183">
        <v>2225</v>
      </c>
      <c r="K267" s="180">
        <v>2254</v>
      </c>
      <c r="L267" s="366">
        <v>2264</v>
      </c>
      <c r="M267" s="363">
        <v>2247</v>
      </c>
      <c r="N267" s="372">
        <v>2215</v>
      </c>
      <c r="O267" s="191"/>
      <c r="P267" s="123">
        <f t="shared" si="159"/>
        <v>126</v>
      </c>
      <c r="Q267" s="123">
        <f t="shared" si="160"/>
        <v>2</v>
      </c>
      <c r="R267" s="174">
        <f t="shared" si="161"/>
        <v>-32</v>
      </c>
      <c r="S267" s="28"/>
    </row>
    <row r="268" spans="2:19" ht="17.25">
      <c r="B268" s="49">
        <v>23</v>
      </c>
      <c r="C268" s="50" t="s">
        <v>34</v>
      </c>
      <c r="D268" s="85">
        <v>3152</v>
      </c>
      <c r="E268" s="182">
        <v>3277</v>
      </c>
      <c r="F268" s="182">
        <v>3345</v>
      </c>
      <c r="G268" s="181">
        <v>3427</v>
      </c>
      <c r="H268" s="184">
        <v>3465</v>
      </c>
      <c r="I268" s="184">
        <v>3479</v>
      </c>
      <c r="J268" s="183">
        <v>3523</v>
      </c>
      <c r="K268" s="180">
        <v>3546</v>
      </c>
      <c r="L268" s="366">
        <v>3560</v>
      </c>
      <c r="M268" s="363">
        <v>3540</v>
      </c>
      <c r="N268" s="372">
        <v>3573</v>
      </c>
      <c r="O268" s="191"/>
      <c r="P268" s="123">
        <f t="shared" si="159"/>
        <v>421</v>
      </c>
      <c r="Q268" s="123">
        <f t="shared" si="160"/>
        <v>94</v>
      </c>
      <c r="R268" s="174">
        <f t="shared" si="161"/>
        <v>33</v>
      </c>
      <c r="S268" s="28"/>
    </row>
    <row r="269" spans="2:19" ht="17.25">
      <c r="B269" s="49">
        <v>24</v>
      </c>
      <c r="C269" s="50" t="s">
        <v>33</v>
      </c>
      <c r="D269" s="85">
        <v>4330</v>
      </c>
      <c r="E269" s="182">
        <v>4533</v>
      </c>
      <c r="F269" s="182">
        <v>4729</v>
      </c>
      <c r="G269" s="181">
        <v>4875</v>
      </c>
      <c r="H269" s="184">
        <v>4962</v>
      </c>
      <c r="I269" s="184">
        <v>5011</v>
      </c>
      <c r="J269" s="183">
        <v>5060</v>
      </c>
      <c r="K269" s="180">
        <v>5128</v>
      </c>
      <c r="L269" s="366">
        <v>5160</v>
      </c>
      <c r="M269" s="363">
        <v>5155</v>
      </c>
      <c r="N269" s="372">
        <v>5124</v>
      </c>
      <c r="O269" s="191"/>
      <c r="P269" s="123">
        <f t="shared" si="159"/>
        <v>794</v>
      </c>
      <c r="Q269" s="123">
        <f t="shared" si="160"/>
        <v>113</v>
      </c>
      <c r="R269" s="174">
        <f t="shared" si="161"/>
        <v>-31</v>
      </c>
      <c r="S269" s="28"/>
    </row>
    <row r="270" spans="2:19" ht="17.25">
      <c r="B270" s="49">
        <v>25</v>
      </c>
      <c r="C270" s="50" t="s">
        <v>32</v>
      </c>
      <c r="D270" s="85">
        <v>1775</v>
      </c>
      <c r="E270" s="182">
        <v>1842</v>
      </c>
      <c r="F270" s="182">
        <v>1912</v>
      </c>
      <c r="G270" s="181">
        <v>1960</v>
      </c>
      <c r="H270" s="184">
        <v>2014</v>
      </c>
      <c r="I270" s="184">
        <v>2065</v>
      </c>
      <c r="J270" s="183">
        <v>2123</v>
      </c>
      <c r="K270" s="180">
        <v>2183</v>
      </c>
      <c r="L270" s="366">
        <v>2240</v>
      </c>
      <c r="M270" s="364">
        <v>2260</v>
      </c>
      <c r="N270" s="372">
        <v>2304</v>
      </c>
      <c r="O270" s="191"/>
      <c r="P270" s="123">
        <f t="shared" si="159"/>
        <v>529</v>
      </c>
      <c r="Q270" s="123">
        <f t="shared" si="160"/>
        <v>239</v>
      </c>
      <c r="R270" s="174">
        <f t="shared" si="161"/>
        <v>44</v>
      </c>
      <c r="S270" s="28"/>
    </row>
    <row r="271" spans="2:19" ht="17.25">
      <c r="B271" s="49">
        <v>26</v>
      </c>
      <c r="C271" s="50" t="s">
        <v>31</v>
      </c>
      <c r="D271" s="85">
        <v>2918</v>
      </c>
      <c r="E271" s="182">
        <v>3035</v>
      </c>
      <c r="F271" s="182">
        <v>3171</v>
      </c>
      <c r="G271" s="181">
        <v>3230</v>
      </c>
      <c r="H271" s="184">
        <v>3277</v>
      </c>
      <c r="I271" s="184">
        <v>3334</v>
      </c>
      <c r="J271" s="183">
        <v>3425</v>
      </c>
      <c r="K271" s="180">
        <v>3473</v>
      </c>
      <c r="L271" s="366">
        <v>3463</v>
      </c>
      <c r="M271" s="363">
        <v>3461</v>
      </c>
      <c r="N271" s="372">
        <v>3465</v>
      </c>
      <c r="O271" s="191"/>
      <c r="P271" s="123">
        <f t="shared" si="159"/>
        <v>547</v>
      </c>
      <c r="Q271" s="123">
        <f t="shared" si="160"/>
        <v>131</v>
      </c>
      <c r="R271" s="174">
        <f t="shared" si="161"/>
        <v>4</v>
      </c>
      <c r="S271" s="28"/>
    </row>
    <row r="272" spans="2:19" ht="17.25">
      <c r="B272" s="49">
        <v>27</v>
      </c>
      <c r="C272" s="50" t="s">
        <v>30</v>
      </c>
      <c r="D272" s="85">
        <v>2306</v>
      </c>
      <c r="E272" s="182">
        <v>2361</v>
      </c>
      <c r="F272" s="182">
        <v>2391</v>
      </c>
      <c r="G272" s="181">
        <v>2389</v>
      </c>
      <c r="H272" s="184">
        <v>2439</v>
      </c>
      <c r="I272" s="184">
        <v>2446</v>
      </c>
      <c r="J272" s="183">
        <v>2444</v>
      </c>
      <c r="K272" s="180">
        <v>2448</v>
      </c>
      <c r="L272" s="366">
        <v>2449</v>
      </c>
      <c r="M272" s="363">
        <v>2418</v>
      </c>
      <c r="N272" s="372">
        <v>2422</v>
      </c>
      <c r="O272" s="191"/>
      <c r="P272" s="123">
        <f t="shared" si="159"/>
        <v>116</v>
      </c>
      <c r="Q272" s="123">
        <f t="shared" si="160"/>
        <v>-24</v>
      </c>
      <c r="R272" s="174">
        <f t="shared" si="161"/>
        <v>4</v>
      </c>
      <c r="S272" s="28"/>
    </row>
    <row r="273" spans="2:19" ht="17.25">
      <c r="B273" s="49">
        <v>28</v>
      </c>
      <c r="C273" s="50" t="s">
        <v>29</v>
      </c>
      <c r="D273" s="85">
        <v>2978</v>
      </c>
      <c r="E273" s="182">
        <v>3103</v>
      </c>
      <c r="F273" s="182">
        <v>3221</v>
      </c>
      <c r="G273" s="181">
        <v>3317</v>
      </c>
      <c r="H273" s="184">
        <v>3390</v>
      </c>
      <c r="I273" s="184">
        <v>3431</v>
      </c>
      <c r="J273" s="183">
        <v>3494</v>
      </c>
      <c r="K273" s="180">
        <v>3482</v>
      </c>
      <c r="L273" s="366">
        <v>3486</v>
      </c>
      <c r="M273" s="363">
        <v>3564</v>
      </c>
      <c r="N273" s="372">
        <v>3567</v>
      </c>
      <c r="O273" s="191"/>
      <c r="P273" s="123">
        <f t="shared" si="159"/>
        <v>589</v>
      </c>
      <c r="Q273" s="123">
        <f t="shared" si="160"/>
        <v>136</v>
      </c>
      <c r="R273" s="174">
        <f t="shared" si="161"/>
        <v>3</v>
      </c>
      <c r="S273" s="28"/>
    </row>
    <row r="274" spans="2:19" ht="17.25">
      <c r="B274" s="49">
        <v>29</v>
      </c>
      <c r="C274" s="50" t="s">
        <v>28</v>
      </c>
      <c r="D274" s="85">
        <v>2707</v>
      </c>
      <c r="E274" s="182">
        <v>2851</v>
      </c>
      <c r="F274" s="182">
        <v>2933</v>
      </c>
      <c r="G274" s="181">
        <v>3014</v>
      </c>
      <c r="H274" s="184">
        <v>3033</v>
      </c>
      <c r="I274" s="184">
        <v>3032</v>
      </c>
      <c r="J274" s="183">
        <v>3030</v>
      </c>
      <c r="K274" s="180">
        <v>3058</v>
      </c>
      <c r="L274" s="366">
        <v>3068</v>
      </c>
      <c r="M274" s="363">
        <v>3072</v>
      </c>
      <c r="N274" s="372">
        <v>3054</v>
      </c>
      <c r="O274" s="191"/>
      <c r="P274" s="123">
        <f t="shared" si="159"/>
        <v>347</v>
      </c>
      <c r="Q274" s="123">
        <f t="shared" si="160"/>
        <v>22</v>
      </c>
      <c r="R274" s="174">
        <f t="shared" si="161"/>
        <v>-18</v>
      </c>
      <c r="S274" s="28"/>
    </row>
    <row r="275" spans="2:19" ht="17.25">
      <c r="B275" s="49">
        <v>30</v>
      </c>
      <c r="C275" s="50" t="s">
        <v>27</v>
      </c>
      <c r="D275" s="85">
        <v>1958</v>
      </c>
      <c r="E275" s="182">
        <v>2020</v>
      </c>
      <c r="F275" s="182">
        <v>2086</v>
      </c>
      <c r="G275" s="181">
        <v>2122</v>
      </c>
      <c r="H275" s="184">
        <v>2127</v>
      </c>
      <c r="I275" s="184">
        <v>2139</v>
      </c>
      <c r="J275" s="183">
        <v>2146</v>
      </c>
      <c r="K275" s="180">
        <v>2132</v>
      </c>
      <c r="L275" s="366">
        <v>2142</v>
      </c>
      <c r="M275" s="363">
        <v>2134</v>
      </c>
      <c r="N275" s="372">
        <v>2112</v>
      </c>
      <c r="O275" s="191"/>
      <c r="P275" s="123">
        <f t="shared" si="159"/>
        <v>154</v>
      </c>
      <c r="Q275" s="123">
        <f t="shared" si="160"/>
        <v>-27</v>
      </c>
      <c r="R275" s="174">
        <f t="shared" si="161"/>
        <v>-22</v>
      </c>
      <c r="S275" s="28"/>
    </row>
    <row r="276" spans="2:19" ht="17.25">
      <c r="B276" s="49">
        <v>31</v>
      </c>
      <c r="C276" s="50" t="s">
        <v>26</v>
      </c>
      <c r="D276" s="85">
        <v>2691</v>
      </c>
      <c r="E276" s="182">
        <v>2817</v>
      </c>
      <c r="F276" s="182">
        <v>2950</v>
      </c>
      <c r="G276" s="181">
        <v>3045</v>
      </c>
      <c r="H276" s="184">
        <v>3174</v>
      </c>
      <c r="I276" s="184">
        <v>3224</v>
      </c>
      <c r="J276" s="183">
        <v>3274</v>
      </c>
      <c r="K276" s="180">
        <v>3284</v>
      </c>
      <c r="L276" s="366">
        <v>3339</v>
      </c>
      <c r="M276" s="363">
        <v>3305</v>
      </c>
      <c r="N276" s="372">
        <v>3302</v>
      </c>
      <c r="O276" s="191"/>
      <c r="P276" s="123">
        <f>N276-D276</f>
        <v>611</v>
      </c>
      <c r="Q276" s="123">
        <f>N276-I276</f>
        <v>78</v>
      </c>
      <c r="R276" s="174">
        <f>N276-M276</f>
        <v>-3</v>
      </c>
      <c r="S276" s="28"/>
    </row>
    <row r="277" spans="2:19" ht="17.25">
      <c r="B277" s="49">
        <v>32</v>
      </c>
      <c r="C277" s="50" t="s">
        <v>25</v>
      </c>
      <c r="D277" s="85">
        <v>2836</v>
      </c>
      <c r="E277" s="182">
        <v>3012</v>
      </c>
      <c r="F277" s="182">
        <v>3144</v>
      </c>
      <c r="G277" s="181">
        <v>3295</v>
      </c>
      <c r="H277" s="184">
        <v>3415</v>
      </c>
      <c r="I277" s="184">
        <v>3494</v>
      </c>
      <c r="J277" s="183">
        <v>3582</v>
      </c>
      <c r="K277" s="180">
        <v>3676</v>
      </c>
      <c r="L277" s="366">
        <v>3780</v>
      </c>
      <c r="M277" s="363">
        <v>3867</v>
      </c>
      <c r="N277" s="372">
        <v>3932</v>
      </c>
      <c r="O277" s="191"/>
      <c r="P277" s="123">
        <f aca="true" t="shared" si="162" ref="P277:P288">N277-D277</f>
        <v>1096</v>
      </c>
      <c r="Q277" s="123">
        <f aca="true" t="shared" si="163" ref="Q277:Q288">N277-I277</f>
        <v>438</v>
      </c>
      <c r="R277" s="174">
        <f aca="true" t="shared" si="164" ref="R277:R288">N277-M277</f>
        <v>65</v>
      </c>
      <c r="S277" s="28"/>
    </row>
    <row r="278" spans="2:38" ht="17.25">
      <c r="B278" s="49">
        <v>33</v>
      </c>
      <c r="C278" s="50" t="s">
        <v>24</v>
      </c>
      <c r="D278" s="85">
        <v>2732</v>
      </c>
      <c r="E278" s="182">
        <v>2874</v>
      </c>
      <c r="F278" s="182">
        <v>3021</v>
      </c>
      <c r="G278" s="181">
        <v>3125</v>
      </c>
      <c r="H278" s="184">
        <v>3185</v>
      </c>
      <c r="I278" s="184">
        <v>3247</v>
      </c>
      <c r="J278" s="183">
        <v>3307</v>
      </c>
      <c r="K278" s="180">
        <v>3384</v>
      </c>
      <c r="L278" s="366">
        <v>3406</v>
      </c>
      <c r="M278" s="363">
        <v>3464</v>
      </c>
      <c r="N278" s="372">
        <v>3470</v>
      </c>
      <c r="O278" s="191"/>
      <c r="P278" s="123">
        <f>N278-D278</f>
        <v>738</v>
      </c>
      <c r="Q278" s="123">
        <f t="shared" si="163"/>
        <v>223</v>
      </c>
      <c r="R278" s="174">
        <f t="shared" si="164"/>
        <v>6</v>
      </c>
      <c r="S278" s="28"/>
      <c r="T278" s="288"/>
      <c r="U278" s="288"/>
      <c r="V278" s="288"/>
      <c r="W278" s="288"/>
      <c r="X278" s="288"/>
      <c r="Y278" s="288"/>
      <c r="Z278" s="288"/>
      <c r="AA278" s="288"/>
      <c r="AB278" s="288"/>
      <c r="AC278" s="288"/>
      <c r="AD278" s="288"/>
      <c r="AE278" s="288"/>
      <c r="AF278" s="288"/>
      <c r="AG278" s="288"/>
      <c r="AH278" s="288"/>
      <c r="AI278" s="288"/>
      <c r="AJ278" s="288"/>
      <c r="AK278" s="288"/>
      <c r="AL278" s="288"/>
    </row>
    <row r="279" spans="2:19" ht="17.25">
      <c r="B279" s="49">
        <v>34</v>
      </c>
      <c r="C279" s="50" t="s">
        <v>23</v>
      </c>
      <c r="D279" s="85">
        <v>1758</v>
      </c>
      <c r="E279" s="182">
        <v>1890</v>
      </c>
      <c r="F279" s="182">
        <v>1972</v>
      </c>
      <c r="G279" s="181">
        <v>2047</v>
      </c>
      <c r="H279" s="184">
        <v>2118</v>
      </c>
      <c r="I279" s="184">
        <v>2178</v>
      </c>
      <c r="J279" s="183">
        <v>2220</v>
      </c>
      <c r="K279" s="180">
        <v>2248</v>
      </c>
      <c r="L279" s="366">
        <v>2275</v>
      </c>
      <c r="M279" s="363">
        <v>2292</v>
      </c>
      <c r="N279" s="372">
        <v>2326</v>
      </c>
      <c r="O279" s="191"/>
      <c r="P279" s="123">
        <f t="shared" si="162"/>
        <v>568</v>
      </c>
      <c r="Q279" s="123">
        <f t="shared" si="163"/>
        <v>148</v>
      </c>
      <c r="R279" s="174">
        <f t="shared" si="164"/>
        <v>34</v>
      </c>
      <c r="S279" s="28"/>
    </row>
    <row r="280" spans="2:19" ht="17.25">
      <c r="B280" s="49">
        <v>35</v>
      </c>
      <c r="C280" s="50" t="s">
        <v>22</v>
      </c>
      <c r="D280" s="85">
        <v>1405</v>
      </c>
      <c r="E280" s="182">
        <v>1485</v>
      </c>
      <c r="F280" s="182">
        <v>1543</v>
      </c>
      <c r="G280" s="181">
        <v>1625</v>
      </c>
      <c r="H280" s="184">
        <v>1670</v>
      </c>
      <c r="I280" s="184">
        <v>1708</v>
      </c>
      <c r="J280" s="183">
        <v>1752</v>
      </c>
      <c r="K280" s="180">
        <v>1800</v>
      </c>
      <c r="L280" s="366">
        <v>1814</v>
      </c>
      <c r="M280" s="363">
        <v>1814</v>
      </c>
      <c r="N280" s="372">
        <v>1835</v>
      </c>
      <c r="O280" s="191"/>
      <c r="P280" s="123">
        <f t="shared" si="162"/>
        <v>430</v>
      </c>
      <c r="Q280" s="123">
        <f t="shared" si="163"/>
        <v>127</v>
      </c>
      <c r="R280" s="174">
        <f t="shared" si="164"/>
        <v>21</v>
      </c>
      <c r="S280" s="28"/>
    </row>
    <row r="281" spans="2:19" ht="17.25">
      <c r="B281" s="49">
        <v>36</v>
      </c>
      <c r="C281" s="50" t="s">
        <v>21</v>
      </c>
      <c r="D281" s="85">
        <v>1554</v>
      </c>
      <c r="E281" s="182">
        <v>1685</v>
      </c>
      <c r="F281" s="182">
        <v>1766</v>
      </c>
      <c r="G281" s="181">
        <v>1859</v>
      </c>
      <c r="H281" s="184">
        <v>1957</v>
      </c>
      <c r="I281" s="184">
        <v>2001</v>
      </c>
      <c r="J281" s="183">
        <v>2032</v>
      </c>
      <c r="K281" s="180">
        <v>2054</v>
      </c>
      <c r="L281" s="366">
        <v>2084</v>
      </c>
      <c r="M281" s="363">
        <v>2102</v>
      </c>
      <c r="N281" s="372">
        <v>2108</v>
      </c>
      <c r="O281" s="191"/>
      <c r="P281" s="123">
        <f t="shared" si="162"/>
        <v>554</v>
      </c>
      <c r="Q281" s="123">
        <f t="shared" si="163"/>
        <v>107</v>
      </c>
      <c r="R281" s="174">
        <f t="shared" si="164"/>
        <v>6</v>
      </c>
      <c r="S281" s="28"/>
    </row>
    <row r="282" spans="2:19" ht="17.25">
      <c r="B282" s="49">
        <v>37</v>
      </c>
      <c r="C282" s="50" t="s">
        <v>20</v>
      </c>
      <c r="D282" s="85">
        <v>2092</v>
      </c>
      <c r="E282" s="182">
        <v>2194</v>
      </c>
      <c r="F282" s="182">
        <v>2295</v>
      </c>
      <c r="G282" s="181">
        <v>2374</v>
      </c>
      <c r="H282" s="184">
        <v>2419</v>
      </c>
      <c r="I282" s="184">
        <v>2461</v>
      </c>
      <c r="J282" s="183">
        <v>2478</v>
      </c>
      <c r="K282" s="180">
        <v>2496</v>
      </c>
      <c r="L282" s="366">
        <v>2537</v>
      </c>
      <c r="M282" s="363">
        <v>2554</v>
      </c>
      <c r="N282" s="372">
        <v>2570</v>
      </c>
      <c r="O282" s="191"/>
      <c r="P282" s="123">
        <f t="shared" si="162"/>
        <v>478</v>
      </c>
      <c r="Q282" s="123">
        <f t="shared" si="163"/>
        <v>109</v>
      </c>
      <c r="R282" s="174">
        <f t="shared" si="164"/>
        <v>16</v>
      </c>
      <c r="S282" s="28"/>
    </row>
    <row r="283" spans="2:19" ht="17.25">
      <c r="B283" s="49">
        <v>38</v>
      </c>
      <c r="C283" s="50" t="s">
        <v>19</v>
      </c>
      <c r="D283" s="85">
        <v>752</v>
      </c>
      <c r="E283" s="182">
        <v>800</v>
      </c>
      <c r="F283" s="182">
        <v>850</v>
      </c>
      <c r="G283" s="181">
        <v>883</v>
      </c>
      <c r="H283" s="184">
        <v>926</v>
      </c>
      <c r="I283" s="184">
        <v>950</v>
      </c>
      <c r="J283" s="183">
        <v>964</v>
      </c>
      <c r="K283" s="180">
        <v>1002</v>
      </c>
      <c r="L283" s="366">
        <v>1014</v>
      </c>
      <c r="M283" s="363">
        <v>1053</v>
      </c>
      <c r="N283" s="372">
        <v>1073</v>
      </c>
      <c r="O283" s="191"/>
      <c r="P283" s="123">
        <f t="shared" si="162"/>
        <v>321</v>
      </c>
      <c r="Q283" s="123">
        <f t="shared" si="163"/>
        <v>123</v>
      </c>
      <c r="R283" s="174">
        <f t="shared" si="164"/>
        <v>20</v>
      </c>
      <c r="S283" s="28"/>
    </row>
    <row r="284" spans="2:19" ht="17.25">
      <c r="B284" s="49">
        <v>39</v>
      </c>
      <c r="C284" s="50" t="s">
        <v>18</v>
      </c>
      <c r="D284" s="85">
        <v>1950</v>
      </c>
      <c r="E284" s="182">
        <v>2084</v>
      </c>
      <c r="F284" s="182">
        <v>2153</v>
      </c>
      <c r="G284" s="181">
        <v>2210</v>
      </c>
      <c r="H284" s="184">
        <v>2256</v>
      </c>
      <c r="I284" s="184">
        <v>2334</v>
      </c>
      <c r="J284" s="183">
        <v>2396</v>
      </c>
      <c r="K284" s="180">
        <v>2433</v>
      </c>
      <c r="L284" s="366">
        <v>2478</v>
      </c>
      <c r="M284" s="363">
        <v>2491</v>
      </c>
      <c r="N284" s="372">
        <v>2472</v>
      </c>
      <c r="O284" s="191"/>
      <c r="P284" s="123">
        <f t="shared" si="162"/>
        <v>522</v>
      </c>
      <c r="Q284" s="123">
        <f t="shared" si="163"/>
        <v>138</v>
      </c>
      <c r="R284" s="174">
        <f t="shared" si="164"/>
        <v>-19</v>
      </c>
      <c r="S284" s="34"/>
    </row>
    <row r="285" spans="2:19" ht="17.25">
      <c r="B285" s="49">
        <v>40</v>
      </c>
      <c r="C285" s="51" t="s">
        <v>17</v>
      </c>
      <c r="D285" s="85">
        <v>895</v>
      </c>
      <c r="E285" s="186">
        <v>998</v>
      </c>
      <c r="F285" s="186">
        <v>1082</v>
      </c>
      <c r="G285" s="185">
        <v>1133</v>
      </c>
      <c r="H285" s="184">
        <v>1214</v>
      </c>
      <c r="I285" s="184">
        <v>1264</v>
      </c>
      <c r="J285" s="183">
        <v>1337</v>
      </c>
      <c r="K285" s="180">
        <v>1389</v>
      </c>
      <c r="L285" s="366">
        <v>1461</v>
      </c>
      <c r="M285" s="363">
        <v>1538</v>
      </c>
      <c r="N285" s="372">
        <v>1568</v>
      </c>
      <c r="O285" s="191"/>
      <c r="P285" s="123">
        <f t="shared" si="162"/>
        <v>673</v>
      </c>
      <c r="Q285" s="123">
        <f t="shared" si="163"/>
        <v>304</v>
      </c>
      <c r="R285" s="174">
        <f t="shared" si="164"/>
        <v>30</v>
      </c>
      <c r="S285" s="34"/>
    </row>
    <row r="286" spans="2:19" ht="17.25">
      <c r="B286" s="49">
        <v>41</v>
      </c>
      <c r="C286" s="48" t="s">
        <v>16</v>
      </c>
      <c r="D286" s="85">
        <v>610</v>
      </c>
      <c r="E286" s="182">
        <v>612</v>
      </c>
      <c r="F286" s="182">
        <v>614</v>
      </c>
      <c r="G286" s="181">
        <v>608</v>
      </c>
      <c r="H286" s="178">
        <v>605</v>
      </c>
      <c r="I286" s="178">
        <v>610</v>
      </c>
      <c r="J286" s="176">
        <v>607</v>
      </c>
      <c r="K286" s="180">
        <v>588</v>
      </c>
      <c r="L286" s="366">
        <v>587</v>
      </c>
      <c r="M286" s="363">
        <v>586</v>
      </c>
      <c r="N286" s="372">
        <v>574</v>
      </c>
      <c r="O286" s="191"/>
      <c r="P286" s="123">
        <f t="shared" si="162"/>
        <v>-36</v>
      </c>
      <c r="Q286" s="123">
        <f t="shared" si="163"/>
        <v>-36</v>
      </c>
      <c r="R286" s="174">
        <f t="shared" si="164"/>
        <v>-12</v>
      </c>
      <c r="S286" s="34"/>
    </row>
    <row r="287" spans="2:19" ht="18" thickBot="1">
      <c r="B287" s="49">
        <v>42</v>
      </c>
      <c r="C287" s="48" t="s">
        <v>68</v>
      </c>
      <c r="D287" s="179">
        <v>1701</v>
      </c>
      <c r="E287" s="179">
        <v>1746</v>
      </c>
      <c r="F287" s="179">
        <v>1780</v>
      </c>
      <c r="G287" s="179">
        <v>1811</v>
      </c>
      <c r="H287" s="178">
        <v>1850</v>
      </c>
      <c r="I287" s="177">
        <v>1875</v>
      </c>
      <c r="J287" s="176">
        <v>1887</v>
      </c>
      <c r="K287" s="175">
        <v>1897</v>
      </c>
      <c r="L287" s="370">
        <v>1933</v>
      </c>
      <c r="M287" s="369">
        <v>1919</v>
      </c>
      <c r="N287" s="386">
        <v>1917</v>
      </c>
      <c r="O287" s="191"/>
      <c r="P287" s="123">
        <f>N287-D287</f>
        <v>216</v>
      </c>
      <c r="Q287" s="123">
        <f>N287-I287</f>
        <v>42</v>
      </c>
      <c r="R287" s="174">
        <f>N287-M287</f>
        <v>-2</v>
      </c>
      <c r="S287" s="34"/>
    </row>
    <row r="288" spans="2:19" ht="18.75" thickBot="1" thickTop="1">
      <c r="B288" s="330" t="s">
        <v>14</v>
      </c>
      <c r="C288" s="331"/>
      <c r="D288" s="173">
        <f aca="true" t="shared" si="165" ref="D288:N288">SUM(D246:D287)</f>
        <v>93134</v>
      </c>
      <c r="E288" s="173">
        <f t="shared" si="165"/>
        <v>97285</v>
      </c>
      <c r="F288" s="173">
        <f t="shared" si="165"/>
        <v>100937</v>
      </c>
      <c r="G288" s="173">
        <f t="shared" si="165"/>
        <v>103700</v>
      </c>
      <c r="H288" s="173">
        <f t="shared" si="165"/>
        <v>105867</v>
      </c>
      <c r="I288" s="173">
        <f t="shared" si="165"/>
        <v>107547</v>
      </c>
      <c r="J288" s="173">
        <f t="shared" si="165"/>
        <v>108849</v>
      </c>
      <c r="K288" s="173">
        <f t="shared" si="165"/>
        <v>110235</v>
      </c>
      <c r="L288" s="172">
        <f t="shared" si="165"/>
        <v>111256</v>
      </c>
      <c r="M288" s="171">
        <f t="shared" si="165"/>
        <v>111709</v>
      </c>
      <c r="N288" s="269">
        <f t="shared" si="165"/>
        <v>111715</v>
      </c>
      <c r="O288" s="278"/>
      <c r="P288" s="62">
        <f t="shared" si="162"/>
        <v>18581</v>
      </c>
      <c r="Q288" s="62">
        <f t="shared" si="163"/>
        <v>4168</v>
      </c>
      <c r="R288" s="62">
        <f t="shared" si="164"/>
        <v>6</v>
      </c>
      <c r="S288" s="28"/>
    </row>
    <row r="290" spans="2:26" ht="18.75">
      <c r="B290" s="198" t="s">
        <v>95</v>
      </c>
      <c r="C290" s="198"/>
      <c r="D290" s="198"/>
      <c r="E290" s="198"/>
      <c r="F290" s="198"/>
      <c r="G290" s="198"/>
      <c r="H290" s="198"/>
      <c r="I290" s="198"/>
      <c r="J290" s="197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2:26" ht="18" thickBot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2:26" ht="17.25">
      <c r="B292" s="336" t="s">
        <v>67</v>
      </c>
      <c r="C292" s="338" t="s">
        <v>0</v>
      </c>
      <c r="D292" s="341" t="s">
        <v>72</v>
      </c>
      <c r="E292" s="342"/>
      <c r="F292" s="342"/>
      <c r="G292" s="342"/>
      <c r="H292" s="342"/>
      <c r="I292" s="342"/>
      <c r="J292" s="342"/>
      <c r="K292" s="342"/>
      <c r="L292" s="342"/>
      <c r="M292" s="342"/>
      <c r="N292" s="343"/>
      <c r="O292" s="46"/>
      <c r="P292" s="333" t="s">
        <v>70</v>
      </c>
      <c r="Q292" s="334"/>
      <c r="R292" s="334"/>
      <c r="S292" s="334"/>
      <c r="T292" s="334"/>
      <c r="U292" s="335"/>
      <c r="V292" s="28"/>
      <c r="W292" s="336" t="s">
        <v>69</v>
      </c>
      <c r="X292" s="337"/>
      <c r="Y292" s="337"/>
      <c r="Z292" s="338"/>
    </row>
    <row r="293" spans="2:26" ht="15.75" thickBot="1">
      <c r="B293" s="339"/>
      <c r="C293" s="340"/>
      <c r="D293" s="109" t="s">
        <v>66</v>
      </c>
      <c r="E293" s="109" t="s">
        <v>65</v>
      </c>
      <c r="F293" s="109" t="s">
        <v>64</v>
      </c>
      <c r="G293" s="109" t="s">
        <v>63</v>
      </c>
      <c r="H293" s="109" t="s">
        <v>62</v>
      </c>
      <c r="I293" s="109" t="s">
        <v>61</v>
      </c>
      <c r="J293" s="109" t="s">
        <v>60</v>
      </c>
      <c r="K293" s="106" t="s">
        <v>59</v>
      </c>
      <c r="L293" s="109" t="s">
        <v>58</v>
      </c>
      <c r="M293" s="104" t="s">
        <v>57</v>
      </c>
      <c r="N293" s="105" t="s">
        <v>91</v>
      </c>
      <c r="O293" s="108"/>
      <c r="P293" s="106" t="s">
        <v>61</v>
      </c>
      <c r="Q293" s="106" t="s">
        <v>60</v>
      </c>
      <c r="R293" s="106" t="s">
        <v>59</v>
      </c>
      <c r="S293" s="106" t="s">
        <v>58</v>
      </c>
      <c r="T293" s="105" t="s">
        <v>57</v>
      </c>
      <c r="U293" s="105" t="s">
        <v>91</v>
      </c>
      <c r="V293" s="107"/>
      <c r="W293" s="106" t="s">
        <v>59</v>
      </c>
      <c r="X293" s="106" t="s">
        <v>58</v>
      </c>
      <c r="Y293" s="105" t="s">
        <v>57</v>
      </c>
      <c r="Z293" s="104" t="s">
        <v>91</v>
      </c>
    </row>
    <row r="294" spans="2:26" ht="18" thickTop="1">
      <c r="B294" s="49">
        <v>1</v>
      </c>
      <c r="C294" s="50" t="s">
        <v>56</v>
      </c>
      <c r="D294" s="95">
        <v>100</v>
      </c>
      <c r="E294" s="68">
        <f aca="true" t="shared" si="166" ref="E294:N294">E246/$D246*100</f>
        <v>102.01421800947867</v>
      </c>
      <c r="F294" s="68">
        <f t="shared" si="166"/>
        <v>105.39099526066352</v>
      </c>
      <c r="G294" s="68">
        <f t="shared" si="166"/>
        <v>108.82701421800948</v>
      </c>
      <c r="H294" s="68">
        <f t="shared" si="166"/>
        <v>109.06398104265402</v>
      </c>
      <c r="I294" s="68">
        <f t="shared" si="166"/>
        <v>110.13033175355451</v>
      </c>
      <c r="J294" s="68">
        <f t="shared" si="166"/>
        <v>110.90047393364928</v>
      </c>
      <c r="K294" s="68">
        <f t="shared" si="166"/>
        <v>111.25592417061611</v>
      </c>
      <c r="L294" s="68">
        <f t="shared" si="166"/>
        <v>109.36018957345972</v>
      </c>
      <c r="M294" s="72">
        <f t="shared" si="166"/>
        <v>109.71563981042654</v>
      </c>
      <c r="N294" s="72">
        <f t="shared" si="166"/>
        <v>109.65639810426539</v>
      </c>
      <c r="O294" s="31"/>
      <c r="P294" s="71">
        <v>100</v>
      </c>
      <c r="Q294" s="68">
        <f aca="true" t="shared" si="167" ref="Q294:Q336">J246/$I246*100</f>
        <v>100.69930069930071</v>
      </c>
      <c r="R294" s="68">
        <f aca="true" t="shared" si="168" ref="R294:R336">K246/$I246*100</f>
        <v>101.02205486820873</v>
      </c>
      <c r="S294" s="68">
        <f aca="true" t="shared" si="169" ref="S294:S336">L246/$I246*100</f>
        <v>99.3006993006993</v>
      </c>
      <c r="T294" s="72">
        <f aca="true" t="shared" si="170" ref="T294:T336">M246/$I246*100</f>
        <v>99.62345346960731</v>
      </c>
      <c r="U294" s="72">
        <f aca="true" t="shared" si="171" ref="U294:U336">N246/$I246*100</f>
        <v>99.56966110812265</v>
      </c>
      <c r="V294" s="31"/>
      <c r="W294" s="71">
        <v>100</v>
      </c>
      <c r="X294" s="68">
        <f aca="true" t="shared" si="172" ref="X294:X318">L294/$K294*100</f>
        <v>98.29605963791268</v>
      </c>
      <c r="Y294" s="72">
        <f aca="true" t="shared" si="173" ref="Y294:Y318">M294/$K294*100</f>
        <v>98.61554845580405</v>
      </c>
      <c r="Z294" s="72">
        <f aca="true" t="shared" si="174" ref="Z294:Z318">N294/$K294*100</f>
        <v>98.5623003194888</v>
      </c>
    </row>
    <row r="295" spans="2:26" ht="17.25">
      <c r="B295" s="49">
        <v>2</v>
      </c>
      <c r="C295" s="52" t="s">
        <v>55</v>
      </c>
      <c r="D295" s="73">
        <v>100</v>
      </c>
      <c r="E295" s="68">
        <f aca="true" t="shared" si="175" ref="E295:N295">E247/$D247*100</f>
        <v>102.51283436908945</v>
      </c>
      <c r="F295" s="68">
        <f t="shared" si="175"/>
        <v>104.18805728181573</v>
      </c>
      <c r="G295" s="68">
        <f t="shared" si="175"/>
        <v>105.51202377735747</v>
      </c>
      <c r="H295" s="68">
        <f t="shared" si="175"/>
        <v>106.53877330451229</v>
      </c>
      <c r="I295" s="68">
        <f t="shared" si="175"/>
        <v>107.64658200486355</v>
      </c>
      <c r="J295" s="68">
        <f t="shared" si="175"/>
        <v>107.91677924885165</v>
      </c>
      <c r="K295" s="68">
        <f t="shared" si="175"/>
        <v>108.05187787084571</v>
      </c>
      <c r="L295" s="68">
        <f t="shared" si="175"/>
        <v>108.34909483923263</v>
      </c>
      <c r="M295" s="72">
        <f t="shared" si="175"/>
        <v>107.72764117805997</v>
      </c>
      <c r="N295" s="72">
        <f t="shared" si="175"/>
        <v>106.64685220210754</v>
      </c>
      <c r="O295" s="31"/>
      <c r="P295" s="69">
        <v>100</v>
      </c>
      <c r="Q295" s="68">
        <f t="shared" si="167"/>
        <v>100.25100401606426</v>
      </c>
      <c r="R295" s="68">
        <f t="shared" si="168"/>
        <v>100.37650602409639</v>
      </c>
      <c r="S295" s="68">
        <f t="shared" si="169"/>
        <v>100.65261044176708</v>
      </c>
      <c r="T295" s="72">
        <f t="shared" si="170"/>
        <v>100.07530120481927</v>
      </c>
      <c r="U295" s="72">
        <f t="shared" si="171"/>
        <v>99.07128514056225</v>
      </c>
      <c r="V295" s="31"/>
      <c r="W295" s="69">
        <v>100</v>
      </c>
      <c r="X295" s="68">
        <f t="shared" si="172"/>
        <v>100.27506876719178</v>
      </c>
      <c r="Y295" s="72">
        <f t="shared" si="173"/>
        <v>99.6999249812453</v>
      </c>
      <c r="Z295" s="72">
        <f t="shared" si="174"/>
        <v>98.69967491872968</v>
      </c>
    </row>
    <row r="296" spans="2:26" ht="17.25">
      <c r="B296" s="49">
        <v>3</v>
      </c>
      <c r="C296" s="52" t="s">
        <v>54</v>
      </c>
      <c r="D296" s="73">
        <v>100</v>
      </c>
      <c r="E296" s="68">
        <f aca="true" t="shared" si="176" ref="E296:N296">E248/$D248*100</f>
        <v>103.2069970845481</v>
      </c>
      <c r="F296" s="68">
        <f t="shared" si="176"/>
        <v>106.00583090379007</v>
      </c>
      <c r="G296" s="68">
        <f t="shared" si="176"/>
        <v>105.24781341107871</v>
      </c>
      <c r="H296" s="68">
        <f t="shared" si="176"/>
        <v>105.36443148688046</v>
      </c>
      <c r="I296" s="68">
        <f t="shared" si="176"/>
        <v>104.95626822157433</v>
      </c>
      <c r="J296" s="68">
        <f t="shared" si="176"/>
        <v>104.6064139941691</v>
      </c>
      <c r="K296" s="68">
        <f t="shared" si="176"/>
        <v>105.65597667638484</v>
      </c>
      <c r="L296" s="68">
        <f t="shared" si="176"/>
        <v>105.3061224489796</v>
      </c>
      <c r="M296" s="72">
        <f t="shared" si="176"/>
        <v>104.02332361516035</v>
      </c>
      <c r="N296" s="72">
        <f t="shared" si="176"/>
        <v>103.2069970845481</v>
      </c>
      <c r="O296" s="31"/>
      <c r="P296" s="71">
        <v>100</v>
      </c>
      <c r="Q296" s="68">
        <f t="shared" si="167"/>
        <v>99.66666666666667</v>
      </c>
      <c r="R296" s="68">
        <f t="shared" si="168"/>
        <v>100.66666666666666</v>
      </c>
      <c r="S296" s="68">
        <f t="shared" si="169"/>
        <v>100.33333333333334</v>
      </c>
      <c r="T296" s="72">
        <f t="shared" si="170"/>
        <v>99.11111111111111</v>
      </c>
      <c r="U296" s="72">
        <f t="shared" si="171"/>
        <v>98.33333333333333</v>
      </c>
      <c r="V296" s="31"/>
      <c r="W296" s="69">
        <v>100</v>
      </c>
      <c r="X296" s="68">
        <f t="shared" si="172"/>
        <v>99.66887417218543</v>
      </c>
      <c r="Y296" s="72">
        <f t="shared" si="173"/>
        <v>98.45474613686534</v>
      </c>
      <c r="Z296" s="72">
        <f t="shared" si="174"/>
        <v>97.68211920529801</v>
      </c>
    </row>
    <row r="297" spans="2:26" ht="17.25">
      <c r="B297" s="49">
        <v>4</v>
      </c>
      <c r="C297" s="52" t="s">
        <v>53</v>
      </c>
      <c r="D297" s="73">
        <v>100</v>
      </c>
      <c r="E297" s="68">
        <f aca="true" t="shared" si="177" ref="E297:N297">E249/$D249*100</f>
        <v>103.92660550458717</v>
      </c>
      <c r="F297" s="68">
        <f t="shared" si="177"/>
        <v>108.58715596330275</v>
      </c>
      <c r="G297" s="68">
        <f t="shared" si="177"/>
        <v>111.92660550458714</v>
      </c>
      <c r="H297" s="68">
        <f t="shared" si="177"/>
        <v>115.59633027522935</v>
      </c>
      <c r="I297" s="68">
        <f t="shared" si="177"/>
        <v>117.651376146789</v>
      </c>
      <c r="J297" s="68">
        <f t="shared" si="177"/>
        <v>118.75229357798165</v>
      </c>
      <c r="K297" s="68">
        <f t="shared" si="177"/>
        <v>120.1467889908257</v>
      </c>
      <c r="L297" s="68">
        <f t="shared" si="177"/>
        <v>121.65137614678898</v>
      </c>
      <c r="M297" s="72">
        <f t="shared" si="177"/>
        <v>123.08256880733946</v>
      </c>
      <c r="N297" s="72">
        <f t="shared" si="177"/>
        <v>122.67889908256882</v>
      </c>
      <c r="O297" s="31"/>
      <c r="P297" s="89">
        <v>100</v>
      </c>
      <c r="Q297" s="68">
        <f t="shared" si="167"/>
        <v>100.93574547723018</v>
      </c>
      <c r="R297" s="68">
        <f t="shared" si="168"/>
        <v>102.12102308172177</v>
      </c>
      <c r="S297" s="68">
        <f t="shared" si="169"/>
        <v>103.39987523393637</v>
      </c>
      <c r="T297" s="72">
        <f t="shared" si="170"/>
        <v>104.61634435433562</v>
      </c>
      <c r="U297" s="72">
        <f t="shared" si="171"/>
        <v>104.27323767935121</v>
      </c>
      <c r="V297" s="31"/>
      <c r="W297" s="89">
        <v>100</v>
      </c>
      <c r="X297" s="68">
        <f t="shared" si="172"/>
        <v>101.2522907758094</v>
      </c>
      <c r="Y297" s="72">
        <f t="shared" si="173"/>
        <v>102.4434941967013</v>
      </c>
      <c r="Z297" s="72">
        <f t="shared" si="174"/>
        <v>102.10751374465485</v>
      </c>
    </row>
    <row r="298" spans="2:26" ht="17.25">
      <c r="B298" s="49">
        <v>5</v>
      </c>
      <c r="C298" s="52" t="s">
        <v>52</v>
      </c>
      <c r="D298" s="73">
        <v>100</v>
      </c>
      <c r="E298" s="68">
        <f aca="true" t="shared" si="178" ref="E298:N298">E250/$D250*100</f>
        <v>102.32914495862704</v>
      </c>
      <c r="F298" s="68">
        <f t="shared" si="178"/>
        <v>104.9341097149862</v>
      </c>
      <c r="G298" s="68">
        <f t="shared" si="178"/>
        <v>107.17131474103584</v>
      </c>
      <c r="H298" s="68">
        <f t="shared" si="178"/>
        <v>108.02942077842476</v>
      </c>
      <c r="I298" s="68">
        <f t="shared" si="178"/>
        <v>108.97946674839105</v>
      </c>
      <c r="J298" s="68">
        <f t="shared" si="178"/>
        <v>109.37787312289305</v>
      </c>
      <c r="K298" s="68">
        <f t="shared" si="178"/>
        <v>109.31657983450813</v>
      </c>
      <c r="L298" s="68">
        <f t="shared" si="178"/>
        <v>108.67300030646645</v>
      </c>
      <c r="M298" s="72">
        <f t="shared" si="178"/>
        <v>107.47778118296047</v>
      </c>
      <c r="N298" s="72">
        <f t="shared" si="178"/>
        <v>106.00674226172234</v>
      </c>
      <c r="O298" s="31"/>
      <c r="P298" s="187">
        <v>100</v>
      </c>
      <c r="Q298" s="68">
        <f t="shared" si="167"/>
        <v>100.36557930258718</v>
      </c>
      <c r="R298" s="68">
        <f t="shared" si="168"/>
        <v>100.30933633295838</v>
      </c>
      <c r="S298" s="68">
        <f t="shared" si="169"/>
        <v>99.71878515185601</v>
      </c>
      <c r="T298" s="72">
        <f t="shared" si="170"/>
        <v>98.62204724409449</v>
      </c>
      <c r="U298" s="72">
        <f t="shared" si="171"/>
        <v>97.27221597300337</v>
      </c>
      <c r="V298" s="31"/>
      <c r="W298" s="89">
        <v>100</v>
      </c>
      <c r="X298" s="68">
        <f t="shared" si="172"/>
        <v>99.41126997476871</v>
      </c>
      <c r="Y298" s="72">
        <f t="shared" si="173"/>
        <v>98.31791421362489</v>
      </c>
      <c r="Z298" s="72">
        <f t="shared" si="174"/>
        <v>96.9722455845248</v>
      </c>
    </row>
    <row r="299" spans="2:26" ht="17.25">
      <c r="B299" s="49">
        <v>6</v>
      </c>
      <c r="C299" s="52" t="s">
        <v>51</v>
      </c>
      <c r="D299" s="73">
        <v>100</v>
      </c>
      <c r="E299" s="68">
        <f aca="true" t="shared" si="179" ref="E299:N299">E251/$D251*100</f>
        <v>107.7214231642695</v>
      </c>
      <c r="F299" s="68">
        <f t="shared" si="179"/>
        <v>114.91294473883423</v>
      </c>
      <c r="G299" s="68">
        <f t="shared" si="179"/>
        <v>119.53065859197578</v>
      </c>
      <c r="H299" s="68">
        <f t="shared" si="179"/>
        <v>122.52081756245268</v>
      </c>
      <c r="I299" s="68">
        <f t="shared" si="179"/>
        <v>126.94928084784254</v>
      </c>
      <c r="J299" s="68">
        <f t="shared" si="179"/>
        <v>129.25813777441334</v>
      </c>
      <c r="K299" s="68">
        <f t="shared" si="179"/>
        <v>132.96744890234672</v>
      </c>
      <c r="L299" s="68">
        <f t="shared" si="179"/>
        <v>135.95760787282362</v>
      </c>
      <c r="M299" s="72">
        <f t="shared" si="179"/>
        <v>137.73656320968962</v>
      </c>
      <c r="N299" s="72">
        <f t="shared" si="179"/>
        <v>139.43981831945496</v>
      </c>
      <c r="O299" s="31"/>
      <c r="P299" s="89">
        <v>100</v>
      </c>
      <c r="Q299" s="68">
        <f t="shared" si="167"/>
        <v>101.81872391174718</v>
      </c>
      <c r="R299" s="68">
        <f t="shared" si="168"/>
        <v>104.74060822898032</v>
      </c>
      <c r="S299" s="68">
        <f t="shared" si="169"/>
        <v>107.09600477042338</v>
      </c>
      <c r="T299" s="72">
        <f t="shared" si="170"/>
        <v>108.49731663685151</v>
      </c>
      <c r="U299" s="72">
        <f t="shared" si="171"/>
        <v>109.83899821109124</v>
      </c>
      <c r="V299" s="31"/>
      <c r="W299" s="89">
        <v>100</v>
      </c>
      <c r="X299" s="68">
        <f t="shared" si="172"/>
        <v>102.2487902077996</v>
      </c>
      <c r="Y299" s="72">
        <f t="shared" si="173"/>
        <v>103.58667805294618</v>
      </c>
      <c r="Z299" s="72">
        <f t="shared" si="174"/>
        <v>104.86763450042697</v>
      </c>
    </row>
    <row r="300" spans="2:26" ht="17.25">
      <c r="B300" s="49">
        <v>7</v>
      </c>
      <c r="C300" s="52" t="s">
        <v>50</v>
      </c>
      <c r="D300" s="73">
        <v>100</v>
      </c>
      <c r="E300" s="68">
        <f aca="true" t="shared" si="180" ref="E300:N300">E252/$D252*100</f>
        <v>103.7117228580266</v>
      </c>
      <c r="F300" s="68">
        <f t="shared" si="180"/>
        <v>107.29972162078565</v>
      </c>
      <c r="G300" s="68">
        <f t="shared" si="180"/>
        <v>110.8567893597278</v>
      </c>
      <c r="H300" s="68">
        <f t="shared" si="180"/>
        <v>112.74358181255799</v>
      </c>
      <c r="I300" s="68">
        <f t="shared" si="180"/>
        <v>115.00154655119084</v>
      </c>
      <c r="J300" s="68">
        <f t="shared" si="180"/>
        <v>114.8468914321064</v>
      </c>
      <c r="K300" s="68">
        <f t="shared" si="180"/>
        <v>115.99133931333128</v>
      </c>
      <c r="L300" s="68">
        <f t="shared" si="180"/>
        <v>116.51716671821836</v>
      </c>
      <c r="M300" s="72">
        <f t="shared" si="180"/>
        <v>115.71296009897927</v>
      </c>
      <c r="N300" s="72">
        <f t="shared" si="180"/>
        <v>114.66130528920506</v>
      </c>
      <c r="O300" s="31"/>
      <c r="P300" s="187">
        <v>100</v>
      </c>
      <c r="Q300" s="68">
        <f t="shared" si="167"/>
        <v>99.86551909628832</v>
      </c>
      <c r="R300" s="68">
        <f t="shared" si="168"/>
        <v>100.86067778375471</v>
      </c>
      <c r="S300" s="68">
        <f t="shared" si="169"/>
        <v>101.31791285637439</v>
      </c>
      <c r="T300" s="72">
        <f t="shared" si="170"/>
        <v>100.6186121570737</v>
      </c>
      <c r="U300" s="72">
        <f t="shared" si="171"/>
        <v>99.70414201183432</v>
      </c>
      <c r="V300" s="31"/>
      <c r="W300" s="89">
        <v>100</v>
      </c>
      <c r="X300" s="68">
        <f t="shared" si="172"/>
        <v>100.4533333333333</v>
      </c>
      <c r="Y300" s="72">
        <f t="shared" si="173"/>
        <v>99.75999999999998</v>
      </c>
      <c r="Z300" s="72">
        <f t="shared" si="174"/>
        <v>98.85333333333331</v>
      </c>
    </row>
    <row r="301" spans="2:26" ht="17.25">
      <c r="B301" s="49">
        <v>8</v>
      </c>
      <c r="C301" s="52" t="s">
        <v>49</v>
      </c>
      <c r="D301" s="73">
        <v>100</v>
      </c>
      <c r="E301" s="68">
        <f aca="true" t="shared" si="181" ref="E301:N301">E253/$D253*100</f>
        <v>106.29159104658197</v>
      </c>
      <c r="F301" s="68">
        <f t="shared" si="181"/>
        <v>110.34482758620689</v>
      </c>
      <c r="G301" s="68">
        <f t="shared" si="181"/>
        <v>116.69691470054447</v>
      </c>
      <c r="H301" s="68">
        <f t="shared" si="181"/>
        <v>121.11312764670296</v>
      </c>
      <c r="I301" s="68">
        <f t="shared" si="181"/>
        <v>121.77858439201452</v>
      </c>
      <c r="J301" s="68">
        <f t="shared" si="181"/>
        <v>124.31941923774954</v>
      </c>
      <c r="K301" s="68">
        <f t="shared" si="181"/>
        <v>127.76769509981851</v>
      </c>
      <c r="L301" s="68">
        <f t="shared" si="181"/>
        <v>128.55414398064127</v>
      </c>
      <c r="M301" s="72">
        <f t="shared" si="181"/>
        <v>128.1306715063521</v>
      </c>
      <c r="N301" s="72">
        <f t="shared" si="181"/>
        <v>127.58620689655173</v>
      </c>
      <c r="O301" s="31"/>
      <c r="P301" s="89">
        <v>100</v>
      </c>
      <c r="Q301" s="68">
        <f t="shared" si="167"/>
        <v>102.08643815201192</v>
      </c>
      <c r="R301" s="68">
        <f t="shared" si="168"/>
        <v>104.91803278688525</v>
      </c>
      <c r="S301" s="68">
        <f t="shared" si="169"/>
        <v>105.5638350720318</v>
      </c>
      <c r="T301" s="72">
        <f t="shared" si="170"/>
        <v>105.2160953800298</v>
      </c>
      <c r="U301" s="72">
        <f t="shared" si="171"/>
        <v>104.76900149031296</v>
      </c>
      <c r="V301" s="31"/>
      <c r="W301" s="89">
        <v>100</v>
      </c>
      <c r="X301" s="68">
        <f t="shared" si="172"/>
        <v>100.61553030303033</v>
      </c>
      <c r="Y301" s="72">
        <f t="shared" si="173"/>
        <v>100.28409090909092</v>
      </c>
      <c r="Z301" s="72">
        <f t="shared" si="174"/>
        <v>99.85795454545455</v>
      </c>
    </row>
    <row r="302" spans="2:26" ht="17.25">
      <c r="B302" s="49">
        <v>9</v>
      </c>
      <c r="C302" s="52" t="s">
        <v>48</v>
      </c>
      <c r="D302" s="73">
        <v>100</v>
      </c>
      <c r="E302" s="68">
        <f aca="true" t="shared" si="182" ref="E302:N302">E254/$D254*100</f>
        <v>100.87757788503731</v>
      </c>
      <c r="F302" s="68">
        <f t="shared" si="182"/>
        <v>101.79903466432646</v>
      </c>
      <c r="G302" s="68">
        <f t="shared" si="182"/>
        <v>104.08073716542343</v>
      </c>
      <c r="H302" s="68">
        <f t="shared" si="182"/>
        <v>104.03685827117157</v>
      </c>
      <c r="I302" s="68">
        <f t="shared" si="182"/>
        <v>104.34401053093463</v>
      </c>
      <c r="J302" s="68">
        <f t="shared" si="182"/>
        <v>104.34401053093463</v>
      </c>
      <c r="K302" s="68">
        <f t="shared" si="182"/>
        <v>104.60728389644581</v>
      </c>
      <c r="L302" s="68">
        <f t="shared" si="182"/>
        <v>103.55419043440106</v>
      </c>
      <c r="M302" s="72">
        <f t="shared" si="182"/>
        <v>103.59806932865293</v>
      </c>
      <c r="N302" s="72">
        <f t="shared" si="182"/>
        <v>101.71127687582273</v>
      </c>
      <c r="O302" s="31"/>
      <c r="P302" s="187">
        <v>100</v>
      </c>
      <c r="Q302" s="68">
        <f t="shared" si="167"/>
        <v>100</v>
      </c>
      <c r="R302" s="68">
        <f t="shared" si="168"/>
        <v>100.25231286795626</v>
      </c>
      <c r="S302" s="68">
        <f t="shared" si="169"/>
        <v>99.24306139613121</v>
      </c>
      <c r="T302" s="72">
        <f t="shared" si="170"/>
        <v>99.28511354079058</v>
      </c>
      <c r="U302" s="72">
        <f t="shared" si="171"/>
        <v>97.47687132043734</v>
      </c>
      <c r="V302" s="31"/>
      <c r="W302" s="89">
        <v>100</v>
      </c>
      <c r="X302" s="68">
        <f t="shared" si="172"/>
        <v>98.99328859060404</v>
      </c>
      <c r="Y302" s="72">
        <f t="shared" si="173"/>
        <v>99.03523489932887</v>
      </c>
      <c r="Z302" s="72">
        <f t="shared" si="174"/>
        <v>97.23154362416108</v>
      </c>
    </row>
    <row r="303" spans="2:26" ht="17.25">
      <c r="B303" s="49">
        <v>10</v>
      </c>
      <c r="C303" s="50" t="s">
        <v>47</v>
      </c>
      <c r="D303" s="73">
        <v>100</v>
      </c>
      <c r="E303" s="68">
        <f aca="true" t="shared" si="183" ref="E303:N303">E255/$D255*100</f>
        <v>107.3038073038073</v>
      </c>
      <c r="F303" s="68">
        <f t="shared" si="183"/>
        <v>112.85936285936286</v>
      </c>
      <c r="G303" s="68">
        <f t="shared" si="183"/>
        <v>118.25951825951826</v>
      </c>
      <c r="H303" s="68">
        <f t="shared" si="183"/>
        <v>121.83372183372182</v>
      </c>
      <c r="I303" s="68">
        <f t="shared" si="183"/>
        <v>124.9028749028749</v>
      </c>
      <c r="J303" s="68">
        <f t="shared" si="183"/>
        <v>127.1950271950272</v>
      </c>
      <c r="K303" s="68">
        <f t="shared" si="183"/>
        <v>129.17637917637919</v>
      </c>
      <c r="L303" s="68">
        <f t="shared" si="183"/>
        <v>131.8181818181818</v>
      </c>
      <c r="M303" s="72">
        <f t="shared" si="183"/>
        <v>133.6829836829837</v>
      </c>
      <c r="N303" s="72">
        <f t="shared" si="183"/>
        <v>133.83838383838383</v>
      </c>
      <c r="O303" s="190"/>
      <c r="P303" s="89">
        <v>100</v>
      </c>
      <c r="Q303" s="68">
        <f t="shared" si="167"/>
        <v>101.83514774494557</v>
      </c>
      <c r="R303" s="68">
        <f t="shared" si="168"/>
        <v>103.42146189735615</v>
      </c>
      <c r="S303" s="68">
        <f t="shared" si="169"/>
        <v>105.53654743390356</v>
      </c>
      <c r="T303" s="72">
        <f t="shared" si="170"/>
        <v>107.02954898911352</v>
      </c>
      <c r="U303" s="72">
        <f t="shared" si="171"/>
        <v>107.15396578538103</v>
      </c>
      <c r="V303" s="31"/>
      <c r="W303" s="89">
        <v>100</v>
      </c>
      <c r="X303" s="68">
        <f t="shared" si="172"/>
        <v>102.04511278195487</v>
      </c>
      <c r="Y303" s="72">
        <f t="shared" si="173"/>
        <v>103.48872180451127</v>
      </c>
      <c r="Z303" s="72">
        <f t="shared" si="174"/>
        <v>103.60902255639097</v>
      </c>
    </row>
    <row r="304" spans="2:26" ht="17.25">
      <c r="B304" s="49">
        <v>11</v>
      </c>
      <c r="C304" s="50" t="s">
        <v>46</v>
      </c>
      <c r="D304" s="73">
        <v>100</v>
      </c>
      <c r="E304" s="68">
        <f aca="true" t="shared" si="184" ref="E304:N304">E256/$D256*100</f>
        <v>105.23739598629467</v>
      </c>
      <c r="F304" s="68">
        <f t="shared" si="184"/>
        <v>110.23005384238864</v>
      </c>
      <c r="G304" s="68">
        <f t="shared" si="184"/>
        <v>113.4605971610377</v>
      </c>
      <c r="H304" s="68">
        <f t="shared" si="184"/>
        <v>116.10376896720508</v>
      </c>
      <c r="I304" s="68">
        <f t="shared" si="184"/>
        <v>118.50220264317181</v>
      </c>
      <c r="J304" s="68">
        <f t="shared" si="184"/>
        <v>120.94958394517865</v>
      </c>
      <c r="K304" s="68">
        <f t="shared" si="184"/>
        <v>122.4669603524229</v>
      </c>
      <c r="L304" s="68">
        <f t="shared" si="184"/>
        <v>122.27116984826236</v>
      </c>
      <c r="M304" s="72">
        <f t="shared" si="184"/>
        <v>122.85854136074401</v>
      </c>
      <c r="N304" s="72">
        <f t="shared" si="184"/>
        <v>121.92853646598141</v>
      </c>
      <c r="O304" s="31"/>
      <c r="P304" s="187">
        <v>100</v>
      </c>
      <c r="Q304" s="68">
        <f t="shared" si="167"/>
        <v>102.0652622883106</v>
      </c>
      <c r="R304" s="68">
        <f t="shared" si="168"/>
        <v>103.3457249070632</v>
      </c>
      <c r="S304" s="68">
        <f t="shared" si="169"/>
        <v>103.18050392399836</v>
      </c>
      <c r="T304" s="72">
        <f t="shared" si="170"/>
        <v>103.6761668731929</v>
      </c>
      <c r="U304" s="72">
        <f t="shared" si="171"/>
        <v>102.89136720363486</v>
      </c>
      <c r="V304" s="31"/>
      <c r="W304" s="89">
        <v>100</v>
      </c>
      <c r="X304" s="68">
        <f t="shared" si="172"/>
        <v>99.84012789768187</v>
      </c>
      <c r="Y304" s="72">
        <f t="shared" si="173"/>
        <v>100.3197442046363</v>
      </c>
      <c r="Z304" s="72">
        <f t="shared" si="174"/>
        <v>99.56035171862511</v>
      </c>
    </row>
    <row r="305" spans="2:26" ht="17.25">
      <c r="B305" s="49">
        <v>12</v>
      </c>
      <c r="C305" s="50" t="s">
        <v>45</v>
      </c>
      <c r="D305" s="73">
        <v>100</v>
      </c>
      <c r="E305" s="68">
        <f aca="true" t="shared" si="185" ref="E305:N305">E257/$D257*100</f>
        <v>104.85312899106003</v>
      </c>
      <c r="F305" s="68">
        <f t="shared" si="185"/>
        <v>109.53597275436356</v>
      </c>
      <c r="G305" s="68">
        <f t="shared" si="185"/>
        <v>112.9416773094934</v>
      </c>
      <c r="H305" s="68">
        <f t="shared" si="185"/>
        <v>114.89995742869306</v>
      </c>
      <c r="I305" s="68">
        <f t="shared" si="185"/>
        <v>118.4759472115794</v>
      </c>
      <c r="J305" s="68">
        <f t="shared" si="185"/>
        <v>120.05108556832695</v>
      </c>
      <c r="K305" s="68">
        <f t="shared" si="185"/>
        <v>121.75393784589188</v>
      </c>
      <c r="L305" s="68">
        <f t="shared" si="185"/>
        <v>122.90336313324819</v>
      </c>
      <c r="M305" s="72">
        <f t="shared" si="185"/>
        <v>122.22222222222223</v>
      </c>
      <c r="N305" s="72">
        <f t="shared" si="185"/>
        <v>122.22222222222223</v>
      </c>
      <c r="O305" s="31"/>
      <c r="P305" s="89">
        <v>100</v>
      </c>
      <c r="Q305" s="68">
        <f t="shared" si="167"/>
        <v>101.32950053898671</v>
      </c>
      <c r="R305" s="68">
        <f t="shared" si="168"/>
        <v>102.76679841897234</v>
      </c>
      <c r="S305" s="68">
        <f t="shared" si="169"/>
        <v>103.73697448796264</v>
      </c>
      <c r="T305" s="72">
        <f t="shared" si="170"/>
        <v>103.16205533596839</v>
      </c>
      <c r="U305" s="72">
        <f t="shared" si="171"/>
        <v>103.16205533596839</v>
      </c>
      <c r="V305" s="31"/>
      <c r="W305" s="89">
        <v>100</v>
      </c>
      <c r="X305" s="68">
        <f t="shared" si="172"/>
        <v>100.94405594405593</v>
      </c>
      <c r="Y305" s="72">
        <f t="shared" si="173"/>
        <v>100.38461538461539</v>
      </c>
      <c r="Z305" s="72">
        <f t="shared" si="174"/>
        <v>100.38461538461539</v>
      </c>
    </row>
    <row r="306" spans="2:26" ht="17.25">
      <c r="B306" s="49">
        <v>13</v>
      </c>
      <c r="C306" s="50" t="s">
        <v>44</v>
      </c>
      <c r="D306" s="73">
        <v>100</v>
      </c>
      <c r="E306" s="68">
        <f aca="true" t="shared" si="186" ref="E306:N306">E258/$D258*100</f>
        <v>103.24400564174894</v>
      </c>
      <c r="F306" s="68">
        <f t="shared" si="186"/>
        <v>105.28913963328633</v>
      </c>
      <c r="G306" s="68">
        <f t="shared" si="186"/>
        <v>107.82792665726375</v>
      </c>
      <c r="H306" s="68">
        <f t="shared" si="186"/>
        <v>109.09732016925247</v>
      </c>
      <c r="I306" s="68">
        <f t="shared" si="186"/>
        <v>109.87306064880113</v>
      </c>
      <c r="J306" s="68">
        <f t="shared" si="186"/>
        <v>110.43723554301835</v>
      </c>
      <c r="K306" s="68">
        <f t="shared" si="186"/>
        <v>111.07193229901269</v>
      </c>
      <c r="L306" s="68">
        <f t="shared" si="186"/>
        <v>111.56558533145275</v>
      </c>
      <c r="M306" s="72">
        <f t="shared" si="186"/>
        <v>111.00141043723555</v>
      </c>
      <c r="N306" s="72">
        <f t="shared" si="186"/>
        <v>109.94358251057828</v>
      </c>
      <c r="O306" s="31"/>
      <c r="P306" s="187">
        <v>100</v>
      </c>
      <c r="Q306" s="68">
        <f t="shared" si="167"/>
        <v>100.51347881899872</v>
      </c>
      <c r="R306" s="68">
        <f t="shared" si="168"/>
        <v>101.09114249037228</v>
      </c>
      <c r="S306" s="68">
        <f t="shared" si="169"/>
        <v>101.54043645699615</v>
      </c>
      <c r="T306" s="72">
        <f t="shared" si="170"/>
        <v>101.02695763799743</v>
      </c>
      <c r="U306" s="72">
        <f t="shared" si="171"/>
        <v>100.06418485237485</v>
      </c>
      <c r="V306" s="31"/>
      <c r="W306" s="89">
        <v>100</v>
      </c>
      <c r="X306" s="68">
        <f t="shared" si="172"/>
        <v>100.44444444444444</v>
      </c>
      <c r="Y306" s="72">
        <f t="shared" si="173"/>
        <v>99.93650793650795</v>
      </c>
      <c r="Z306" s="72">
        <f t="shared" si="174"/>
        <v>98.984126984127</v>
      </c>
    </row>
    <row r="307" spans="2:26" ht="17.25">
      <c r="B307" s="49">
        <v>14</v>
      </c>
      <c r="C307" s="50" t="s">
        <v>43</v>
      </c>
      <c r="D307" s="73">
        <v>100</v>
      </c>
      <c r="E307" s="68">
        <f aca="true" t="shared" si="187" ref="E307:N307">E259/$D259*100</f>
        <v>104.28488708743487</v>
      </c>
      <c r="F307" s="68">
        <f t="shared" si="187"/>
        <v>108.45396641574985</v>
      </c>
      <c r="G307" s="68">
        <f t="shared" si="187"/>
        <v>111.32020845396642</v>
      </c>
      <c r="H307" s="68">
        <f t="shared" si="187"/>
        <v>114.21540243196293</v>
      </c>
      <c r="I307" s="68">
        <f t="shared" si="187"/>
        <v>116.82107701215982</v>
      </c>
      <c r="J307" s="68">
        <f t="shared" si="187"/>
        <v>117.63173132599884</v>
      </c>
      <c r="K307" s="68">
        <f t="shared" si="187"/>
        <v>118.93456861609728</v>
      </c>
      <c r="L307" s="68">
        <f t="shared" si="187"/>
        <v>120.0926462072959</v>
      </c>
      <c r="M307" s="72">
        <f t="shared" si="187"/>
        <v>120.0926462072959</v>
      </c>
      <c r="N307" s="72">
        <f t="shared" si="187"/>
        <v>119.62941517081644</v>
      </c>
      <c r="O307" s="31"/>
      <c r="P307" s="187">
        <v>100</v>
      </c>
      <c r="Q307" s="68">
        <f t="shared" si="167"/>
        <v>100.69392812887237</v>
      </c>
      <c r="R307" s="68">
        <f t="shared" si="168"/>
        <v>101.8091697645601</v>
      </c>
      <c r="S307" s="68">
        <f t="shared" si="169"/>
        <v>102.8004956629492</v>
      </c>
      <c r="T307" s="72">
        <f t="shared" si="170"/>
        <v>102.8004956629492</v>
      </c>
      <c r="U307" s="72">
        <f t="shared" si="171"/>
        <v>102.40396530359355</v>
      </c>
      <c r="V307" s="31"/>
      <c r="W307" s="89">
        <v>100</v>
      </c>
      <c r="X307" s="68">
        <f t="shared" si="172"/>
        <v>100.97370983446933</v>
      </c>
      <c r="Y307" s="72">
        <f t="shared" si="173"/>
        <v>100.97370983446933</v>
      </c>
      <c r="Z307" s="72">
        <f t="shared" si="174"/>
        <v>100.58422590068159</v>
      </c>
    </row>
    <row r="308" spans="2:26" ht="17.25">
      <c r="B308" s="49">
        <v>15</v>
      </c>
      <c r="C308" s="50" t="s">
        <v>42</v>
      </c>
      <c r="D308" s="73">
        <v>100</v>
      </c>
      <c r="E308" s="68">
        <f aca="true" t="shared" si="188" ref="E308:N308">E260/$D260*100</f>
        <v>104.80824270177447</v>
      </c>
      <c r="F308" s="68">
        <f t="shared" si="188"/>
        <v>109.15855752718946</v>
      </c>
      <c r="G308" s="68">
        <f t="shared" si="188"/>
        <v>110.7899255867201</v>
      </c>
      <c r="H308" s="68">
        <f t="shared" si="188"/>
        <v>112.19232970807099</v>
      </c>
      <c r="I308" s="68">
        <f t="shared" si="188"/>
        <v>114.05266170578135</v>
      </c>
      <c r="J308" s="68">
        <f t="shared" si="188"/>
        <v>114.45334859759588</v>
      </c>
      <c r="K308" s="68">
        <f t="shared" si="188"/>
        <v>116.94333142530051</v>
      </c>
      <c r="L308" s="68">
        <f t="shared" si="188"/>
        <v>118.51745850028621</v>
      </c>
      <c r="M308" s="72">
        <f t="shared" si="188"/>
        <v>118.91814539210075</v>
      </c>
      <c r="N308" s="72">
        <f t="shared" si="188"/>
        <v>118.11677160847167</v>
      </c>
      <c r="O308" s="31"/>
      <c r="P308" s="89">
        <v>100</v>
      </c>
      <c r="Q308" s="68">
        <f t="shared" si="167"/>
        <v>100.35131744040152</v>
      </c>
      <c r="R308" s="68">
        <f t="shared" si="168"/>
        <v>102.534504391468</v>
      </c>
      <c r="S308" s="68">
        <f t="shared" si="169"/>
        <v>103.9146800501882</v>
      </c>
      <c r="T308" s="72">
        <f t="shared" si="170"/>
        <v>104.26599749058971</v>
      </c>
      <c r="U308" s="72">
        <f t="shared" si="171"/>
        <v>103.5633626097867</v>
      </c>
      <c r="V308" s="31"/>
      <c r="W308" s="89">
        <v>100</v>
      </c>
      <c r="X308" s="68">
        <f t="shared" si="172"/>
        <v>101.34605971610378</v>
      </c>
      <c r="Y308" s="72">
        <f t="shared" si="173"/>
        <v>101.68869309838473</v>
      </c>
      <c r="Z308" s="72">
        <f t="shared" si="174"/>
        <v>101.00342633382282</v>
      </c>
    </row>
    <row r="309" spans="2:26" ht="17.25">
      <c r="B309" s="49">
        <v>16</v>
      </c>
      <c r="C309" s="50" t="s">
        <v>41</v>
      </c>
      <c r="D309" s="73">
        <v>100</v>
      </c>
      <c r="E309" s="68">
        <f aca="true" t="shared" si="189" ref="E309:N309">E261/$D261*100</f>
        <v>104.15704387990763</v>
      </c>
      <c r="F309" s="68">
        <f t="shared" si="189"/>
        <v>110.04618937644341</v>
      </c>
      <c r="G309" s="68">
        <f t="shared" si="189"/>
        <v>111.39337952270978</v>
      </c>
      <c r="H309" s="68">
        <f t="shared" si="189"/>
        <v>115.55042340261741</v>
      </c>
      <c r="I309" s="68">
        <f t="shared" si="189"/>
        <v>118.0908391070054</v>
      </c>
      <c r="J309" s="68">
        <f t="shared" si="189"/>
        <v>120.86220169361046</v>
      </c>
      <c r="K309" s="68">
        <f t="shared" si="189"/>
        <v>123.36412625096227</v>
      </c>
      <c r="L309" s="68">
        <f t="shared" si="189"/>
        <v>125.28868360277137</v>
      </c>
      <c r="M309" s="72">
        <f t="shared" si="189"/>
        <v>128.598922247883</v>
      </c>
      <c r="N309" s="72">
        <f t="shared" si="189"/>
        <v>130.94688221709006</v>
      </c>
      <c r="O309" s="31"/>
      <c r="P309" s="187">
        <v>100</v>
      </c>
      <c r="Q309" s="68">
        <f t="shared" si="167"/>
        <v>102.34680573663624</v>
      </c>
      <c r="R309" s="68">
        <f t="shared" si="168"/>
        <v>104.46544980443286</v>
      </c>
      <c r="S309" s="68">
        <f t="shared" si="169"/>
        <v>106.09517601043027</v>
      </c>
      <c r="T309" s="72">
        <f t="shared" si="170"/>
        <v>108.89830508474576</v>
      </c>
      <c r="U309" s="72">
        <f t="shared" si="171"/>
        <v>110.88657105606259</v>
      </c>
      <c r="V309" s="31"/>
      <c r="W309" s="89">
        <v>100</v>
      </c>
      <c r="X309" s="68">
        <f t="shared" si="172"/>
        <v>101.56006240249611</v>
      </c>
      <c r="Y309" s="72">
        <f t="shared" si="173"/>
        <v>104.24336973478941</v>
      </c>
      <c r="Z309" s="72">
        <f t="shared" si="174"/>
        <v>106.14664586583464</v>
      </c>
    </row>
    <row r="310" spans="2:26" ht="17.25">
      <c r="B310" s="49">
        <v>17</v>
      </c>
      <c r="C310" s="50" t="s">
        <v>40</v>
      </c>
      <c r="D310" s="73">
        <v>100</v>
      </c>
      <c r="E310" s="68">
        <f aca="true" t="shared" si="190" ref="E310:N310">E262/$D262*100</f>
        <v>102.79411764705881</v>
      </c>
      <c r="F310" s="68">
        <f t="shared" si="190"/>
        <v>104.11764705882354</v>
      </c>
      <c r="G310" s="68">
        <f t="shared" si="190"/>
        <v>105.58823529411765</v>
      </c>
      <c r="H310" s="68">
        <f t="shared" si="190"/>
        <v>107.6470588235294</v>
      </c>
      <c r="I310" s="68">
        <f t="shared" si="190"/>
        <v>107.79411764705881</v>
      </c>
      <c r="J310" s="68">
        <f t="shared" si="190"/>
        <v>108.67647058823529</v>
      </c>
      <c r="K310" s="68">
        <f t="shared" si="190"/>
        <v>109.70588235294119</v>
      </c>
      <c r="L310" s="68">
        <f t="shared" si="190"/>
        <v>108.9705882352941</v>
      </c>
      <c r="M310" s="72">
        <f t="shared" si="190"/>
        <v>108.9705882352941</v>
      </c>
      <c r="N310" s="72">
        <f t="shared" si="190"/>
        <v>108.23529411764706</v>
      </c>
      <c r="O310" s="31"/>
      <c r="P310" s="89">
        <v>100</v>
      </c>
      <c r="Q310" s="68">
        <f t="shared" si="167"/>
        <v>100.81855388813096</v>
      </c>
      <c r="R310" s="68">
        <f t="shared" si="168"/>
        <v>101.77353342428377</v>
      </c>
      <c r="S310" s="68">
        <f t="shared" si="169"/>
        <v>101.09140518417463</v>
      </c>
      <c r="T310" s="72">
        <f t="shared" si="170"/>
        <v>101.09140518417463</v>
      </c>
      <c r="U310" s="72">
        <f t="shared" si="171"/>
        <v>100.4092769440655</v>
      </c>
      <c r="V310" s="31"/>
      <c r="W310" s="89">
        <v>100</v>
      </c>
      <c r="X310" s="68">
        <f t="shared" si="172"/>
        <v>99.32975871313671</v>
      </c>
      <c r="Y310" s="72">
        <f t="shared" si="173"/>
        <v>99.32975871313671</v>
      </c>
      <c r="Z310" s="72">
        <f t="shared" si="174"/>
        <v>98.65951742627345</v>
      </c>
    </row>
    <row r="311" spans="2:26" ht="17.25">
      <c r="B311" s="49">
        <v>18</v>
      </c>
      <c r="C311" s="50" t="s">
        <v>39</v>
      </c>
      <c r="D311" s="73">
        <v>100</v>
      </c>
      <c r="E311" s="68">
        <f aca="true" t="shared" si="191" ref="E311:N311">E263/$D263*100</f>
        <v>104.02684563758389</v>
      </c>
      <c r="F311" s="68">
        <f t="shared" si="191"/>
        <v>104.02684563758389</v>
      </c>
      <c r="G311" s="68">
        <f t="shared" si="191"/>
        <v>103.80313199105144</v>
      </c>
      <c r="H311" s="68">
        <f t="shared" si="191"/>
        <v>104.69798657718121</v>
      </c>
      <c r="I311" s="68">
        <f t="shared" si="191"/>
        <v>103.35570469798658</v>
      </c>
      <c r="J311" s="68">
        <f t="shared" si="191"/>
        <v>105.36912751677852</v>
      </c>
      <c r="K311" s="68">
        <f t="shared" si="191"/>
        <v>103.57941834451903</v>
      </c>
      <c r="L311" s="68">
        <f t="shared" si="191"/>
        <v>104.25055928411633</v>
      </c>
      <c r="M311" s="72">
        <f t="shared" si="191"/>
        <v>102.01342281879195</v>
      </c>
      <c r="N311" s="72">
        <f t="shared" si="191"/>
        <v>101.7897091722595</v>
      </c>
      <c r="O311" s="31"/>
      <c r="P311" s="187">
        <v>100</v>
      </c>
      <c r="Q311" s="68">
        <f t="shared" si="167"/>
        <v>101.94805194805194</v>
      </c>
      <c r="R311" s="68">
        <f t="shared" si="168"/>
        <v>100.21645021645023</v>
      </c>
      <c r="S311" s="68">
        <f t="shared" si="169"/>
        <v>100.86580086580086</v>
      </c>
      <c r="T311" s="72">
        <f t="shared" si="170"/>
        <v>98.7012987012987</v>
      </c>
      <c r="U311" s="72">
        <f t="shared" si="171"/>
        <v>98.48484848484848</v>
      </c>
      <c r="V311" s="31"/>
      <c r="W311" s="89">
        <v>100</v>
      </c>
      <c r="X311" s="68">
        <f t="shared" si="172"/>
        <v>100.64794816414687</v>
      </c>
      <c r="Y311" s="72">
        <f t="shared" si="173"/>
        <v>98.48812095032396</v>
      </c>
      <c r="Z311" s="72">
        <f t="shared" si="174"/>
        <v>98.27213822894167</v>
      </c>
    </row>
    <row r="312" spans="2:26" ht="17.25">
      <c r="B312" s="49">
        <v>19</v>
      </c>
      <c r="C312" s="52" t="s">
        <v>38</v>
      </c>
      <c r="D312" s="73">
        <v>100</v>
      </c>
      <c r="E312" s="68">
        <f aca="true" t="shared" si="192" ref="E312:N312">E264/$D264*100</f>
        <v>101.72972972972974</v>
      </c>
      <c r="F312" s="68">
        <f t="shared" si="192"/>
        <v>103.8918918918919</v>
      </c>
      <c r="G312" s="68">
        <f t="shared" si="192"/>
        <v>106.05405405405406</v>
      </c>
      <c r="H312" s="68">
        <f t="shared" si="192"/>
        <v>107.67567567567569</v>
      </c>
      <c r="I312" s="68">
        <f t="shared" si="192"/>
        <v>108.43243243243244</v>
      </c>
      <c r="J312" s="68">
        <f t="shared" si="192"/>
        <v>108.97297297297297</v>
      </c>
      <c r="K312" s="68">
        <f t="shared" si="192"/>
        <v>110.16216216216218</v>
      </c>
      <c r="L312" s="68">
        <f t="shared" si="192"/>
        <v>110.91891891891892</v>
      </c>
      <c r="M312" s="72">
        <f t="shared" si="192"/>
        <v>109.5135135135135</v>
      </c>
      <c r="N312" s="72">
        <f t="shared" si="192"/>
        <v>108.21621621621622</v>
      </c>
      <c r="O312" s="31"/>
      <c r="P312" s="89">
        <v>100</v>
      </c>
      <c r="Q312" s="68">
        <f t="shared" si="167"/>
        <v>100.49850448654038</v>
      </c>
      <c r="R312" s="68">
        <f t="shared" si="168"/>
        <v>101.59521435692922</v>
      </c>
      <c r="S312" s="68">
        <f t="shared" si="169"/>
        <v>102.29312063808574</v>
      </c>
      <c r="T312" s="72">
        <f t="shared" si="170"/>
        <v>100.99700897308075</v>
      </c>
      <c r="U312" s="72">
        <f t="shared" si="171"/>
        <v>99.80059820538385</v>
      </c>
      <c r="V312" s="31"/>
      <c r="W312" s="89">
        <v>100</v>
      </c>
      <c r="X312" s="68">
        <f t="shared" si="172"/>
        <v>100.68694798822374</v>
      </c>
      <c r="Y312" s="72">
        <f t="shared" si="173"/>
        <v>99.41118743866534</v>
      </c>
      <c r="Z312" s="72">
        <f t="shared" si="174"/>
        <v>98.23356231599607</v>
      </c>
    </row>
    <row r="313" spans="2:26" ht="17.25">
      <c r="B313" s="49">
        <v>20</v>
      </c>
      <c r="C313" s="50" t="s">
        <v>37</v>
      </c>
      <c r="D313" s="73">
        <v>100</v>
      </c>
      <c r="E313" s="68">
        <f aca="true" t="shared" si="193" ref="E313:N313">E265/$D265*100</f>
        <v>104.69483568075117</v>
      </c>
      <c r="F313" s="68">
        <f t="shared" si="193"/>
        <v>110.2280348759222</v>
      </c>
      <c r="G313" s="68">
        <f t="shared" si="193"/>
        <v>113.71562709590879</v>
      </c>
      <c r="H313" s="68">
        <f t="shared" si="193"/>
        <v>116.63313212608988</v>
      </c>
      <c r="I313" s="68">
        <f t="shared" si="193"/>
        <v>118.94701542588865</v>
      </c>
      <c r="J313" s="68">
        <f t="shared" si="193"/>
        <v>121.46210596914821</v>
      </c>
      <c r="K313" s="68">
        <f t="shared" si="193"/>
        <v>124.94969818913482</v>
      </c>
      <c r="L313" s="68">
        <f t="shared" si="193"/>
        <v>127.02883970489604</v>
      </c>
      <c r="M313" s="72">
        <f t="shared" si="193"/>
        <v>129.10798122065728</v>
      </c>
      <c r="N313" s="72">
        <f t="shared" si="193"/>
        <v>129.3762575452716</v>
      </c>
      <c r="O313" s="31"/>
      <c r="P313" s="89">
        <v>100</v>
      </c>
      <c r="Q313" s="68">
        <f t="shared" si="167"/>
        <v>102.11446292641668</v>
      </c>
      <c r="R313" s="68">
        <f t="shared" si="168"/>
        <v>105.04651818438117</v>
      </c>
      <c r="S313" s="68">
        <f t="shared" si="169"/>
        <v>106.7944742035523</v>
      </c>
      <c r="T313" s="72">
        <f t="shared" si="170"/>
        <v>108.54243022272343</v>
      </c>
      <c r="U313" s="72">
        <f t="shared" si="171"/>
        <v>108.76797293487455</v>
      </c>
      <c r="V313" s="31"/>
      <c r="W313" s="89">
        <v>100</v>
      </c>
      <c r="X313" s="68">
        <f t="shared" si="172"/>
        <v>101.6639828234031</v>
      </c>
      <c r="Y313" s="72">
        <f t="shared" si="173"/>
        <v>103.32796564680622</v>
      </c>
      <c r="Z313" s="72">
        <f t="shared" si="174"/>
        <v>103.54267310789047</v>
      </c>
    </row>
    <row r="314" spans="2:26" ht="17.25">
      <c r="B314" s="49">
        <v>21</v>
      </c>
      <c r="C314" s="50" t="s">
        <v>36</v>
      </c>
      <c r="D314" s="73">
        <v>100</v>
      </c>
      <c r="E314" s="68">
        <f aca="true" t="shared" si="194" ref="E314:N314">E266/$D266*100</f>
        <v>105.28338136407301</v>
      </c>
      <c r="F314" s="68">
        <f t="shared" si="194"/>
        <v>107.68491834774257</v>
      </c>
      <c r="G314" s="68">
        <f t="shared" si="194"/>
        <v>110.13448607108549</v>
      </c>
      <c r="H314" s="68">
        <f t="shared" si="194"/>
        <v>112.10374639769452</v>
      </c>
      <c r="I314" s="68">
        <f t="shared" si="194"/>
        <v>113.97694524495677</v>
      </c>
      <c r="J314" s="68">
        <f t="shared" si="194"/>
        <v>112.58405379442844</v>
      </c>
      <c r="K314" s="68">
        <f t="shared" si="194"/>
        <v>114.12103746397695</v>
      </c>
      <c r="L314" s="68">
        <f t="shared" si="194"/>
        <v>116.4265129682997</v>
      </c>
      <c r="M314" s="72">
        <f t="shared" si="194"/>
        <v>116.71469740634006</v>
      </c>
      <c r="N314" s="72">
        <f t="shared" si="194"/>
        <v>118.49183477425554</v>
      </c>
      <c r="O314" s="31"/>
      <c r="P314" s="187">
        <v>100</v>
      </c>
      <c r="Q314" s="68">
        <f t="shared" si="167"/>
        <v>98.7779182469448</v>
      </c>
      <c r="R314" s="68">
        <f t="shared" si="168"/>
        <v>100.12642225031605</v>
      </c>
      <c r="S314" s="68">
        <f t="shared" si="169"/>
        <v>102.14917825537296</v>
      </c>
      <c r="T314" s="72">
        <f t="shared" si="170"/>
        <v>102.40202275600505</v>
      </c>
      <c r="U314" s="72">
        <f t="shared" si="171"/>
        <v>103.96123050990307</v>
      </c>
      <c r="V314" s="31"/>
      <c r="W314" s="89">
        <v>100</v>
      </c>
      <c r="X314" s="68">
        <f t="shared" si="172"/>
        <v>102.020202020202</v>
      </c>
      <c r="Y314" s="72">
        <f t="shared" si="173"/>
        <v>102.27272727272727</v>
      </c>
      <c r="Z314" s="72">
        <f t="shared" si="174"/>
        <v>103.82996632996635</v>
      </c>
    </row>
    <row r="315" spans="2:26" ht="17.25">
      <c r="B315" s="49">
        <v>22</v>
      </c>
      <c r="C315" s="50" t="s">
        <v>35</v>
      </c>
      <c r="D315" s="73">
        <v>100</v>
      </c>
      <c r="E315" s="68">
        <f aca="true" t="shared" si="195" ref="E315:N315">E267/$D267*100</f>
        <v>101.77118238391576</v>
      </c>
      <c r="F315" s="68">
        <f t="shared" si="195"/>
        <v>104.78697941598851</v>
      </c>
      <c r="G315" s="68">
        <f t="shared" si="195"/>
        <v>105.93585447582576</v>
      </c>
      <c r="H315" s="68">
        <f t="shared" si="195"/>
        <v>106.31881282910483</v>
      </c>
      <c r="I315" s="68">
        <f t="shared" si="195"/>
        <v>105.93585447582576</v>
      </c>
      <c r="J315" s="68">
        <f t="shared" si="195"/>
        <v>106.51029200574438</v>
      </c>
      <c r="K315" s="68">
        <f t="shared" si="195"/>
        <v>107.89851603638105</v>
      </c>
      <c r="L315" s="68">
        <f t="shared" si="195"/>
        <v>108.3772139779799</v>
      </c>
      <c r="M315" s="72">
        <f t="shared" si="195"/>
        <v>107.56342747726184</v>
      </c>
      <c r="N315" s="72">
        <f t="shared" si="195"/>
        <v>106.03159406414552</v>
      </c>
      <c r="O315" s="31"/>
      <c r="P315" s="89">
        <v>100</v>
      </c>
      <c r="Q315" s="68">
        <f t="shared" si="167"/>
        <v>100.54225033890647</v>
      </c>
      <c r="R315" s="68">
        <f t="shared" si="168"/>
        <v>101.8526886579304</v>
      </c>
      <c r="S315" s="68">
        <f t="shared" si="169"/>
        <v>102.30456394035245</v>
      </c>
      <c r="T315" s="72">
        <f t="shared" si="170"/>
        <v>101.53637596023498</v>
      </c>
      <c r="U315" s="72">
        <f t="shared" si="171"/>
        <v>100.09037505648442</v>
      </c>
      <c r="V315" s="31"/>
      <c r="W315" s="89">
        <v>100</v>
      </c>
      <c r="X315" s="68">
        <f t="shared" si="172"/>
        <v>100.44365572315883</v>
      </c>
      <c r="Y315" s="72">
        <f t="shared" si="173"/>
        <v>99.6894409937888</v>
      </c>
      <c r="Z315" s="72">
        <f t="shared" si="174"/>
        <v>98.26974267968056</v>
      </c>
    </row>
    <row r="316" spans="2:26" ht="17.25">
      <c r="B316" s="49">
        <v>23</v>
      </c>
      <c r="C316" s="50" t="s">
        <v>34</v>
      </c>
      <c r="D316" s="73">
        <v>100</v>
      </c>
      <c r="E316" s="68">
        <f aca="true" t="shared" si="196" ref="E316:N316">E268/$D268*100</f>
        <v>103.96573604060914</v>
      </c>
      <c r="F316" s="68">
        <f t="shared" si="196"/>
        <v>106.1230964467005</v>
      </c>
      <c r="G316" s="68">
        <f t="shared" si="196"/>
        <v>108.7246192893401</v>
      </c>
      <c r="H316" s="68">
        <f t="shared" si="196"/>
        <v>109.93020304568529</v>
      </c>
      <c r="I316" s="68">
        <f t="shared" si="196"/>
        <v>110.3743654822335</v>
      </c>
      <c r="J316" s="68">
        <f t="shared" si="196"/>
        <v>111.77030456852792</v>
      </c>
      <c r="K316" s="68">
        <f t="shared" si="196"/>
        <v>112.5</v>
      </c>
      <c r="L316" s="68">
        <f t="shared" si="196"/>
        <v>112.94416243654824</v>
      </c>
      <c r="M316" s="72">
        <f t="shared" si="196"/>
        <v>112.30964467005076</v>
      </c>
      <c r="N316" s="72">
        <f t="shared" si="196"/>
        <v>113.35659898477158</v>
      </c>
      <c r="O316" s="31"/>
      <c r="P316" s="187">
        <v>100</v>
      </c>
      <c r="Q316" s="68">
        <f t="shared" si="167"/>
        <v>101.26473124461053</v>
      </c>
      <c r="R316" s="68">
        <f t="shared" si="168"/>
        <v>101.92584075883875</v>
      </c>
      <c r="S316" s="68">
        <f t="shared" si="169"/>
        <v>102.32825524576027</v>
      </c>
      <c r="T316" s="72">
        <f t="shared" si="170"/>
        <v>101.75337740730095</v>
      </c>
      <c r="U316" s="72">
        <f t="shared" si="171"/>
        <v>102.70192584075883</v>
      </c>
      <c r="V316" s="31"/>
      <c r="W316" s="89">
        <v>100</v>
      </c>
      <c r="X316" s="68">
        <f t="shared" si="172"/>
        <v>100.39481105470955</v>
      </c>
      <c r="Y316" s="72">
        <f t="shared" si="173"/>
        <v>99.83079526226733</v>
      </c>
      <c r="Z316" s="72">
        <f t="shared" si="174"/>
        <v>100.76142131979695</v>
      </c>
    </row>
    <row r="317" spans="2:26" ht="17.25">
      <c r="B317" s="49">
        <v>24</v>
      </c>
      <c r="C317" s="50" t="s">
        <v>33</v>
      </c>
      <c r="D317" s="73">
        <v>100</v>
      </c>
      <c r="E317" s="68">
        <f aca="true" t="shared" si="197" ref="E317:N317">E269/$D269*100</f>
        <v>104.68822170900694</v>
      </c>
      <c r="F317" s="68">
        <f t="shared" si="197"/>
        <v>109.2147806004619</v>
      </c>
      <c r="G317" s="68">
        <f t="shared" si="197"/>
        <v>112.5866050808314</v>
      </c>
      <c r="H317" s="68">
        <f t="shared" si="197"/>
        <v>114.59584295612008</v>
      </c>
      <c r="I317" s="68">
        <f t="shared" si="197"/>
        <v>115.72748267898383</v>
      </c>
      <c r="J317" s="68">
        <f t="shared" si="197"/>
        <v>116.85912240184757</v>
      </c>
      <c r="K317" s="68">
        <f t="shared" si="197"/>
        <v>118.42956120092379</v>
      </c>
      <c r="L317" s="68">
        <f t="shared" si="197"/>
        <v>119.16859122401848</v>
      </c>
      <c r="M317" s="72">
        <f t="shared" si="197"/>
        <v>119.05311778290992</v>
      </c>
      <c r="N317" s="72">
        <f t="shared" si="197"/>
        <v>118.33718244803694</v>
      </c>
      <c r="O317" s="31"/>
      <c r="P317" s="89">
        <v>100</v>
      </c>
      <c r="Q317" s="68">
        <f t="shared" si="167"/>
        <v>100.97784873278786</v>
      </c>
      <c r="R317" s="68">
        <f t="shared" si="168"/>
        <v>102.33486330073838</v>
      </c>
      <c r="S317" s="68">
        <f t="shared" si="169"/>
        <v>102.97345839153861</v>
      </c>
      <c r="T317" s="72">
        <f t="shared" si="170"/>
        <v>102.87367790860107</v>
      </c>
      <c r="U317" s="72">
        <f t="shared" si="171"/>
        <v>102.25503891438834</v>
      </c>
      <c r="V317" s="31"/>
      <c r="W317" s="89">
        <v>100</v>
      </c>
      <c r="X317" s="68">
        <f t="shared" si="172"/>
        <v>100.62402496099845</v>
      </c>
      <c r="Y317" s="72">
        <f t="shared" si="173"/>
        <v>100.52652106084243</v>
      </c>
      <c r="Z317" s="72">
        <f t="shared" si="174"/>
        <v>99.92199687987518</v>
      </c>
    </row>
    <row r="318" spans="2:26" ht="17.25">
      <c r="B318" s="49">
        <v>25</v>
      </c>
      <c r="C318" s="50" t="s">
        <v>32</v>
      </c>
      <c r="D318" s="73">
        <v>100</v>
      </c>
      <c r="E318" s="68">
        <f aca="true" t="shared" si="198" ref="E318:N318">E270/$D270*100</f>
        <v>103.77464788732394</v>
      </c>
      <c r="F318" s="68">
        <f t="shared" si="198"/>
        <v>107.71830985915494</v>
      </c>
      <c r="G318" s="68">
        <f t="shared" si="198"/>
        <v>110.42253521126761</v>
      </c>
      <c r="H318" s="68">
        <f t="shared" si="198"/>
        <v>113.46478873239437</v>
      </c>
      <c r="I318" s="68">
        <f t="shared" si="198"/>
        <v>116.33802816901408</v>
      </c>
      <c r="J318" s="68">
        <f t="shared" si="198"/>
        <v>119.6056338028169</v>
      </c>
      <c r="K318" s="68">
        <f t="shared" si="198"/>
        <v>122.98591549295774</v>
      </c>
      <c r="L318" s="68">
        <f t="shared" si="198"/>
        <v>126.19718309859155</v>
      </c>
      <c r="M318" s="72">
        <f t="shared" si="198"/>
        <v>127.32394366197184</v>
      </c>
      <c r="N318" s="72">
        <f t="shared" si="198"/>
        <v>129.80281690140845</v>
      </c>
      <c r="O318" s="31"/>
      <c r="P318" s="187">
        <v>100</v>
      </c>
      <c r="Q318" s="68">
        <f t="shared" si="167"/>
        <v>102.80871670702179</v>
      </c>
      <c r="R318" s="68">
        <f t="shared" si="168"/>
        <v>105.71428571428572</v>
      </c>
      <c r="S318" s="68">
        <f t="shared" si="169"/>
        <v>108.47457627118644</v>
      </c>
      <c r="T318" s="72">
        <f t="shared" si="170"/>
        <v>109.44309927360776</v>
      </c>
      <c r="U318" s="72">
        <f t="shared" si="171"/>
        <v>111.57384987893462</v>
      </c>
      <c r="V318" s="31"/>
      <c r="W318" s="89">
        <v>100</v>
      </c>
      <c r="X318" s="68">
        <f t="shared" si="172"/>
        <v>102.61108566193313</v>
      </c>
      <c r="Y318" s="72">
        <f t="shared" si="173"/>
        <v>103.52725606962896</v>
      </c>
      <c r="Z318" s="72">
        <f t="shared" si="174"/>
        <v>105.54283096655979</v>
      </c>
    </row>
    <row r="319" spans="2:26" ht="17.25">
      <c r="B319" s="49">
        <v>27</v>
      </c>
      <c r="C319" s="50" t="s">
        <v>31</v>
      </c>
      <c r="D319" s="73">
        <v>100</v>
      </c>
      <c r="E319" s="68">
        <f aca="true" t="shared" si="199" ref="E319:N319">E271/$D271*100</f>
        <v>104.00959561343386</v>
      </c>
      <c r="F319" s="68">
        <f t="shared" si="199"/>
        <v>108.670322138451</v>
      </c>
      <c r="G319" s="68">
        <f t="shared" si="199"/>
        <v>110.69225496915695</v>
      </c>
      <c r="H319" s="68">
        <f t="shared" si="199"/>
        <v>112.3029472241261</v>
      </c>
      <c r="I319" s="68">
        <f t="shared" si="199"/>
        <v>114.25633995887594</v>
      </c>
      <c r="J319" s="68">
        <f t="shared" si="199"/>
        <v>117.37491432488005</v>
      </c>
      <c r="K319" s="68">
        <f t="shared" si="199"/>
        <v>119.01987662782727</v>
      </c>
      <c r="L319" s="68">
        <f t="shared" si="199"/>
        <v>118.6771761480466</v>
      </c>
      <c r="M319" s="72">
        <f t="shared" si="199"/>
        <v>118.60863605209046</v>
      </c>
      <c r="N319" s="72">
        <f t="shared" si="199"/>
        <v>118.74571624400274</v>
      </c>
      <c r="O319" s="31"/>
      <c r="P319" s="187">
        <v>100</v>
      </c>
      <c r="Q319" s="68">
        <f t="shared" si="167"/>
        <v>102.72945410917818</v>
      </c>
      <c r="R319" s="68">
        <f t="shared" si="168"/>
        <v>104.16916616676663</v>
      </c>
      <c r="S319" s="68">
        <f t="shared" si="169"/>
        <v>103.86922615476905</v>
      </c>
      <c r="T319" s="72">
        <f t="shared" si="170"/>
        <v>103.80923815236953</v>
      </c>
      <c r="U319" s="72">
        <f t="shared" si="171"/>
        <v>103.92921415716856</v>
      </c>
      <c r="V319" s="31"/>
      <c r="W319" s="89">
        <v>100</v>
      </c>
      <c r="X319" s="68">
        <f aca="true" t="shared" si="200" ref="X319:X336">L319/$K319*100</f>
        <v>99.71206449755255</v>
      </c>
      <c r="Y319" s="72">
        <f aca="true" t="shared" si="201" ref="Y319:Y336">M319/$K319*100</f>
        <v>99.65447739706306</v>
      </c>
      <c r="Z319" s="72">
        <f aca="true" t="shared" si="202" ref="Z319:Z336">N319/$K319*100</f>
        <v>99.76965159804205</v>
      </c>
    </row>
    <row r="320" spans="2:26" ht="17.25">
      <c r="B320" s="49">
        <v>28</v>
      </c>
      <c r="C320" s="50" t="s">
        <v>30</v>
      </c>
      <c r="D320" s="73">
        <v>100</v>
      </c>
      <c r="E320" s="68">
        <f aca="true" t="shared" si="203" ref="E320:N320">E272/$D272*100</f>
        <v>102.38508239375541</v>
      </c>
      <c r="F320" s="68">
        <f t="shared" si="203"/>
        <v>103.68603642671292</v>
      </c>
      <c r="G320" s="68">
        <f t="shared" si="203"/>
        <v>103.59930615784909</v>
      </c>
      <c r="H320" s="68">
        <f t="shared" si="203"/>
        <v>105.76756287944494</v>
      </c>
      <c r="I320" s="68">
        <f t="shared" si="203"/>
        <v>106.07111882046834</v>
      </c>
      <c r="J320" s="68">
        <f t="shared" si="203"/>
        <v>105.9843885516045</v>
      </c>
      <c r="K320" s="68">
        <f t="shared" si="203"/>
        <v>106.15784908933217</v>
      </c>
      <c r="L320" s="68">
        <f t="shared" si="203"/>
        <v>106.2012142237641</v>
      </c>
      <c r="M320" s="72">
        <f t="shared" si="203"/>
        <v>104.85689505637468</v>
      </c>
      <c r="N320" s="72">
        <f t="shared" si="203"/>
        <v>105.03035559410235</v>
      </c>
      <c r="O320" s="31"/>
      <c r="P320" s="69">
        <v>100</v>
      </c>
      <c r="Q320" s="68">
        <f t="shared" si="167"/>
        <v>99.91823385118562</v>
      </c>
      <c r="R320" s="68">
        <f t="shared" si="168"/>
        <v>100.08176614881438</v>
      </c>
      <c r="S320" s="68">
        <f t="shared" si="169"/>
        <v>100.12264922322159</v>
      </c>
      <c r="T320" s="72">
        <f t="shared" si="170"/>
        <v>98.85527391659853</v>
      </c>
      <c r="U320" s="72">
        <f t="shared" si="171"/>
        <v>99.01880621422731</v>
      </c>
      <c r="V320" s="31"/>
      <c r="W320" s="69">
        <v>100</v>
      </c>
      <c r="X320" s="68">
        <f t="shared" si="200"/>
        <v>100.04084967320262</v>
      </c>
      <c r="Y320" s="72">
        <f t="shared" si="201"/>
        <v>98.77450980392157</v>
      </c>
      <c r="Z320" s="72">
        <f t="shared" si="202"/>
        <v>98.93790849673204</v>
      </c>
    </row>
    <row r="321" spans="2:26" ht="17.25">
      <c r="B321" s="49">
        <v>29</v>
      </c>
      <c r="C321" s="50" t="s">
        <v>29</v>
      </c>
      <c r="D321" s="73">
        <v>100</v>
      </c>
      <c r="E321" s="68">
        <f aca="true" t="shared" si="204" ref="E321:N321">E273/$D273*100</f>
        <v>104.1974479516454</v>
      </c>
      <c r="F321" s="68">
        <f t="shared" si="204"/>
        <v>108.15983881799866</v>
      </c>
      <c r="G321" s="68">
        <f t="shared" si="204"/>
        <v>111.38347884486232</v>
      </c>
      <c r="H321" s="68">
        <f t="shared" si="204"/>
        <v>113.83478844862324</v>
      </c>
      <c r="I321" s="68">
        <f t="shared" si="204"/>
        <v>115.21155137676293</v>
      </c>
      <c r="J321" s="68">
        <f t="shared" si="204"/>
        <v>117.32706514439222</v>
      </c>
      <c r="K321" s="68">
        <f t="shared" si="204"/>
        <v>116.92411014103425</v>
      </c>
      <c r="L321" s="68">
        <f t="shared" si="204"/>
        <v>117.0584284754869</v>
      </c>
      <c r="M321" s="72">
        <f t="shared" si="204"/>
        <v>119.67763599731363</v>
      </c>
      <c r="N321" s="72">
        <f t="shared" si="204"/>
        <v>119.77837474815311</v>
      </c>
      <c r="O321" s="31"/>
      <c r="P321" s="71">
        <v>100</v>
      </c>
      <c r="Q321" s="68">
        <f t="shared" si="167"/>
        <v>101.83619935878751</v>
      </c>
      <c r="R321" s="68">
        <f t="shared" si="168"/>
        <v>101.48644709997086</v>
      </c>
      <c r="S321" s="68">
        <f t="shared" si="169"/>
        <v>101.60303118624307</v>
      </c>
      <c r="T321" s="72">
        <f t="shared" si="170"/>
        <v>103.87642086855145</v>
      </c>
      <c r="U321" s="72">
        <f t="shared" si="171"/>
        <v>103.96385893325561</v>
      </c>
      <c r="V321" s="31"/>
      <c r="W321" s="69">
        <v>100</v>
      </c>
      <c r="X321" s="68">
        <f t="shared" si="200"/>
        <v>100.11487650775418</v>
      </c>
      <c r="Y321" s="72">
        <f t="shared" si="201"/>
        <v>102.35496840896036</v>
      </c>
      <c r="Z321" s="72">
        <f t="shared" si="202"/>
        <v>102.44112578977598</v>
      </c>
    </row>
    <row r="322" spans="2:26" ht="17.25">
      <c r="B322" s="49">
        <v>30</v>
      </c>
      <c r="C322" s="50" t="s">
        <v>28</v>
      </c>
      <c r="D322" s="73">
        <v>100</v>
      </c>
      <c r="E322" s="68">
        <f aca="true" t="shared" si="205" ref="E322:N322">E274/$D274*100</f>
        <v>105.31954192833395</v>
      </c>
      <c r="F322" s="68">
        <f t="shared" si="205"/>
        <v>108.34872552641299</v>
      </c>
      <c r="G322" s="68">
        <f t="shared" si="205"/>
        <v>111.34096786110086</v>
      </c>
      <c r="H322" s="68">
        <f t="shared" si="205"/>
        <v>112.0428518655338</v>
      </c>
      <c r="I322" s="68">
        <f t="shared" si="205"/>
        <v>112.0059106021426</v>
      </c>
      <c r="J322" s="68">
        <f t="shared" si="205"/>
        <v>111.93202807536018</v>
      </c>
      <c r="K322" s="68">
        <f t="shared" si="205"/>
        <v>112.966383450314</v>
      </c>
      <c r="L322" s="68">
        <f t="shared" si="205"/>
        <v>113.33579608422608</v>
      </c>
      <c r="M322" s="72">
        <f t="shared" si="205"/>
        <v>113.48356113779093</v>
      </c>
      <c r="N322" s="72">
        <f t="shared" si="205"/>
        <v>112.81861839674916</v>
      </c>
      <c r="O322" s="31"/>
      <c r="P322" s="69">
        <v>100</v>
      </c>
      <c r="Q322" s="68">
        <f t="shared" si="167"/>
        <v>99.93403693931398</v>
      </c>
      <c r="R322" s="68">
        <f t="shared" si="168"/>
        <v>100.85751978891821</v>
      </c>
      <c r="S322" s="68">
        <f t="shared" si="169"/>
        <v>101.18733509234828</v>
      </c>
      <c r="T322" s="72">
        <f t="shared" si="170"/>
        <v>101.31926121372032</v>
      </c>
      <c r="U322" s="72">
        <f t="shared" si="171"/>
        <v>100.72559366754616</v>
      </c>
      <c r="V322" s="31"/>
      <c r="W322" s="69">
        <v>100</v>
      </c>
      <c r="X322" s="68">
        <f t="shared" si="200"/>
        <v>100.32701111837802</v>
      </c>
      <c r="Y322" s="72">
        <f t="shared" si="201"/>
        <v>100.45781556572926</v>
      </c>
      <c r="Z322" s="72">
        <f t="shared" si="202"/>
        <v>99.86919555264878</v>
      </c>
    </row>
    <row r="323" spans="2:26" ht="17.25">
      <c r="B323" s="49">
        <v>31</v>
      </c>
      <c r="C323" s="50" t="s">
        <v>27</v>
      </c>
      <c r="D323" s="73">
        <v>100</v>
      </c>
      <c r="E323" s="68">
        <f aca="true" t="shared" si="206" ref="E323:N323">E275/$D275*100</f>
        <v>103.1664964249234</v>
      </c>
      <c r="F323" s="68">
        <f t="shared" si="206"/>
        <v>106.53728294177733</v>
      </c>
      <c r="G323" s="68">
        <f t="shared" si="206"/>
        <v>108.3758937691522</v>
      </c>
      <c r="H323" s="68">
        <f t="shared" si="206"/>
        <v>108.63125638406537</v>
      </c>
      <c r="I323" s="68">
        <f t="shared" si="206"/>
        <v>109.24412665985699</v>
      </c>
      <c r="J323" s="68">
        <f t="shared" si="206"/>
        <v>109.60163432073544</v>
      </c>
      <c r="K323" s="68">
        <f t="shared" si="206"/>
        <v>108.88661899897856</v>
      </c>
      <c r="L323" s="68">
        <f t="shared" si="206"/>
        <v>109.3973442288049</v>
      </c>
      <c r="M323" s="72">
        <f t="shared" si="206"/>
        <v>108.98876404494382</v>
      </c>
      <c r="N323" s="72">
        <f t="shared" si="206"/>
        <v>107.86516853932584</v>
      </c>
      <c r="O323" s="31"/>
      <c r="P323" s="71">
        <v>100</v>
      </c>
      <c r="Q323" s="68">
        <f t="shared" si="167"/>
        <v>100.32725572697522</v>
      </c>
      <c r="R323" s="68">
        <f t="shared" si="168"/>
        <v>99.67274427302478</v>
      </c>
      <c r="S323" s="68">
        <f t="shared" si="169"/>
        <v>100.14025245441796</v>
      </c>
      <c r="T323" s="72">
        <f t="shared" si="170"/>
        <v>99.76624590930341</v>
      </c>
      <c r="U323" s="72">
        <f t="shared" si="171"/>
        <v>98.73772791023842</v>
      </c>
      <c r="V323" s="31"/>
      <c r="W323" s="69">
        <v>100</v>
      </c>
      <c r="X323" s="68">
        <f t="shared" si="200"/>
        <v>100.46904315196996</v>
      </c>
      <c r="Y323" s="72">
        <f t="shared" si="201"/>
        <v>100.093808630394</v>
      </c>
      <c r="Z323" s="72">
        <f t="shared" si="202"/>
        <v>99.06191369606002</v>
      </c>
    </row>
    <row r="324" spans="2:26" ht="17.25">
      <c r="B324" s="49">
        <v>32</v>
      </c>
      <c r="C324" s="50" t="s">
        <v>26</v>
      </c>
      <c r="D324" s="73">
        <v>100</v>
      </c>
      <c r="E324" s="68">
        <f aca="true" t="shared" si="207" ref="E324:N324">E276/$D276*100</f>
        <v>104.68227424749163</v>
      </c>
      <c r="F324" s="68">
        <f t="shared" si="207"/>
        <v>109.62467484206616</v>
      </c>
      <c r="G324" s="68">
        <f t="shared" si="207"/>
        <v>113.15496098104794</v>
      </c>
      <c r="H324" s="68">
        <f t="shared" si="207"/>
        <v>117.94871794871796</v>
      </c>
      <c r="I324" s="68">
        <f t="shared" si="207"/>
        <v>119.80676328502415</v>
      </c>
      <c r="J324" s="68">
        <f t="shared" si="207"/>
        <v>121.66480862133035</v>
      </c>
      <c r="K324" s="68">
        <f t="shared" si="207"/>
        <v>122.0364176885916</v>
      </c>
      <c r="L324" s="68">
        <f t="shared" si="207"/>
        <v>124.08026755852843</v>
      </c>
      <c r="M324" s="72">
        <f t="shared" si="207"/>
        <v>122.8167967298402</v>
      </c>
      <c r="N324" s="72">
        <f t="shared" si="207"/>
        <v>122.70531400966182</v>
      </c>
      <c r="O324" s="31"/>
      <c r="P324" s="69">
        <v>100</v>
      </c>
      <c r="Q324" s="68">
        <f t="shared" si="167"/>
        <v>101.55086848635236</v>
      </c>
      <c r="R324" s="68">
        <f t="shared" si="168"/>
        <v>101.86104218362281</v>
      </c>
      <c r="S324" s="68">
        <f t="shared" si="169"/>
        <v>103.56699751861042</v>
      </c>
      <c r="T324" s="72">
        <f t="shared" si="170"/>
        <v>102.51240694789081</v>
      </c>
      <c r="U324" s="72">
        <f t="shared" si="171"/>
        <v>102.41935483870968</v>
      </c>
      <c r="V324" s="31"/>
      <c r="W324" s="69">
        <v>100</v>
      </c>
      <c r="X324" s="68">
        <f t="shared" si="200"/>
        <v>101.67478684531059</v>
      </c>
      <c r="Y324" s="72">
        <f t="shared" si="201"/>
        <v>100.63946406820949</v>
      </c>
      <c r="Z324" s="72">
        <f t="shared" si="202"/>
        <v>100.54811205846528</v>
      </c>
    </row>
    <row r="325" spans="2:26" ht="17.25">
      <c r="B325" s="49">
        <v>33</v>
      </c>
      <c r="C325" s="50" t="s">
        <v>25</v>
      </c>
      <c r="D325" s="73">
        <v>100</v>
      </c>
      <c r="E325" s="68">
        <f aca="true" t="shared" si="208" ref="E325:N325">E277/$D277*100</f>
        <v>106.20592383638927</v>
      </c>
      <c r="F325" s="68">
        <f t="shared" si="208"/>
        <v>110.86036671368124</v>
      </c>
      <c r="G325" s="68">
        <f t="shared" si="208"/>
        <v>116.18476727785614</v>
      </c>
      <c r="H325" s="68">
        <f t="shared" si="208"/>
        <v>120.41607898448518</v>
      </c>
      <c r="I325" s="68">
        <f t="shared" si="208"/>
        <v>123.20169252468264</v>
      </c>
      <c r="J325" s="68">
        <f t="shared" si="208"/>
        <v>126.30465444287728</v>
      </c>
      <c r="K325" s="68">
        <f t="shared" si="208"/>
        <v>129.6191819464034</v>
      </c>
      <c r="L325" s="68">
        <f t="shared" si="208"/>
        <v>133.2863187588152</v>
      </c>
      <c r="M325" s="72">
        <f t="shared" si="208"/>
        <v>136.35401974612128</v>
      </c>
      <c r="N325" s="72">
        <f t="shared" si="208"/>
        <v>138.64598025387872</v>
      </c>
      <c r="O325" s="31"/>
      <c r="P325" s="71">
        <v>100</v>
      </c>
      <c r="Q325" s="68">
        <f t="shared" si="167"/>
        <v>102.5186033199771</v>
      </c>
      <c r="R325" s="68">
        <f t="shared" si="168"/>
        <v>105.208929593589</v>
      </c>
      <c r="S325" s="68">
        <f t="shared" si="169"/>
        <v>108.18546078992559</v>
      </c>
      <c r="T325" s="72">
        <f t="shared" si="170"/>
        <v>110.67544361763022</v>
      </c>
      <c r="U325" s="72">
        <f t="shared" si="171"/>
        <v>112.53577561534058</v>
      </c>
      <c r="V325" s="31"/>
      <c r="W325" s="69">
        <v>100</v>
      </c>
      <c r="X325" s="68">
        <f t="shared" si="200"/>
        <v>102.82916213275297</v>
      </c>
      <c r="Y325" s="72">
        <f t="shared" si="201"/>
        <v>105.19586507072904</v>
      </c>
      <c r="Z325" s="72">
        <f t="shared" si="202"/>
        <v>106.96409140369968</v>
      </c>
    </row>
    <row r="326" spans="2:26" ht="17.25">
      <c r="B326" s="49">
        <v>34</v>
      </c>
      <c r="C326" s="50" t="s">
        <v>24</v>
      </c>
      <c r="D326" s="73">
        <v>100</v>
      </c>
      <c r="E326" s="68">
        <f aca="true" t="shared" si="209" ref="E326:N326">E278/$D278*100</f>
        <v>105.19765739385065</v>
      </c>
      <c r="F326" s="68">
        <f t="shared" si="209"/>
        <v>110.57833089311859</v>
      </c>
      <c r="G326" s="68">
        <f t="shared" si="209"/>
        <v>114.38506588579796</v>
      </c>
      <c r="H326" s="68">
        <f t="shared" si="209"/>
        <v>116.58125915080527</v>
      </c>
      <c r="I326" s="68">
        <f t="shared" si="209"/>
        <v>118.8506588579795</v>
      </c>
      <c r="J326" s="68">
        <f t="shared" si="209"/>
        <v>121.04685212298682</v>
      </c>
      <c r="K326" s="68">
        <f t="shared" si="209"/>
        <v>123.86530014641288</v>
      </c>
      <c r="L326" s="68">
        <f t="shared" si="209"/>
        <v>124.67057101024889</v>
      </c>
      <c r="M326" s="72">
        <f t="shared" si="209"/>
        <v>126.79355783308932</v>
      </c>
      <c r="N326" s="72">
        <f t="shared" si="209"/>
        <v>127.01317715959004</v>
      </c>
      <c r="O326" s="31"/>
      <c r="P326" s="69">
        <v>100</v>
      </c>
      <c r="Q326" s="68">
        <f t="shared" si="167"/>
        <v>101.84785956267324</v>
      </c>
      <c r="R326" s="68">
        <f t="shared" si="168"/>
        <v>104.21927933477055</v>
      </c>
      <c r="S326" s="68">
        <f t="shared" si="169"/>
        <v>104.89682784108408</v>
      </c>
      <c r="T326" s="72">
        <f t="shared" si="170"/>
        <v>106.68309208500153</v>
      </c>
      <c r="U326" s="72">
        <f t="shared" si="171"/>
        <v>106.86787804126887</v>
      </c>
      <c r="V326" s="31"/>
      <c r="W326" s="69">
        <v>100</v>
      </c>
      <c r="X326" s="68">
        <f t="shared" si="200"/>
        <v>100.65011820330969</v>
      </c>
      <c r="Y326" s="72">
        <f t="shared" si="201"/>
        <v>102.36406619385346</v>
      </c>
      <c r="Z326" s="72">
        <f t="shared" si="202"/>
        <v>102.54137115839244</v>
      </c>
    </row>
    <row r="327" spans="2:26" ht="17.25">
      <c r="B327" s="49">
        <v>35</v>
      </c>
      <c r="C327" s="50" t="s">
        <v>23</v>
      </c>
      <c r="D327" s="73">
        <v>100</v>
      </c>
      <c r="E327" s="68">
        <f aca="true" t="shared" si="210" ref="E327:N327">E279/$D279*100</f>
        <v>107.5085324232082</v>
      </c>
      <c r="F327" s="68">
        <f t="shared" si="210"/>
        <v>112.17292377701935</v>
      </c>
      <c r="G327" s="68">
        <f t="shared" si="210"/>
        <v>116.4391353811149</v>
      </c>
      <c r="H327" s="68">
        <f t="shared" si="210"/>
        <v>120.47781569965869</v>
      </c>
      <c r="I327" s="68">
        <f t="shared" si="210"/>
        <v>123.89078498293516</v>
      </c>
      <c r="J327" s="68">
        <f t="shared" si="210"/>
        <v>126.27986348122866</v>
      </c>
      <c r="K327" s="68">
        <f t="shared" si="210"/>
        <v>127.87258248009101</v>
      </c>
      <c r="L327" s="68">
        <f t="shared" si="210"/>
        <v>129.4084186575654</v>
      </c>
      <c r="M327" s="72">
        <f t="shared" si="210"/>
        <v>130.37542662116041</v>
      </c>
      <c r="N327" s="72">
        <f t="shared" si="210"/>
        <v>132.3094425483504</v>
      </c>
      <c r="O327" s="31"/>
      <c r="P327" s="71">
        <v>100</v>
      </c>
      <c r="Q327" s="68">
        <f t="shared" si="167"/>
        <v>101.92837465564739</v>
      </c>
      <c r="R327" s="68">
        <f t="shared" si="168"/>
        <v>103.21395775941231</v>
      </c>
      <c r="S327" s="68">
        <f t="shared" si="169"/>
        <v>104.4536271808999</v>
      </c>
      <c r="T327" s="72">
        <f t="shared" si="170"/>
        <v>105.23415977961432</v>
      </c>
      <c r="U327" s="72">
        <f t="shared" si="171"/>
        <v>106.79522497704316</v>
      </c>
      <c r="V327" s="31"/>
      <c r="W327" s="69">
        <v>100</v>
      </c>
      <c r="X327" s="68">
        <f t="shared" si="200"/>
        <v>101.20106761565835</v>
      </c>
      <c r="Y327" s="72">
        <f t="shared" si="201"/>
        <v>101.95729537366549</v>
      </c>
      <c r="Z327" s="72">
        <f t="shared" si="202"/>
        <v>103.46975088967972</v>
      </c>
    </row>
    <row r="328" spans="2:26" ht="17.25">
      <c r="B328" s="49">
        <v>36</v>
      </c>
      <c r="C328" s="50" t="s">
        <v>22</v>
      </c>
      <c r="D328" s="73">
        <v>100</v>
      </c>
      <c r="E328" s="68">
        <f aca="true" t="shared" si="211" ref="E328:N328">E280/$D280*100</f>
        <v>105.69395017793595</v>
      </c>
      <c r="F328" s="68">
        <f t="shared" si="211"/>
        <v>109.82206405693951</v>
      </c>
      <c r="G328" s="68">
        <f t="shared" si="211"/>
        <v>115.65836298932383</v>
      </c>
      <c r="H328" s="68">
        <f t="shared" si="211"/>
        <v>118.86120996441281</v>
      </c>
      <c r="I328" s="68">
        <f t="shared" si="211"/>
        <v>121.56583629893238</v>
      </c>
      <c r="J328" s="68">
        <f t="shared" si="211"/>
        <v>124.69750889679716</v>
      </c>
      <c r="K328" s="68">
        <f t="shared" si="211"/>
        <v>128.11387900355874</v>
      </c>
      <c r="L328" s="68">
        <f t="shared" si="211"/>
        <v>129.1103202846975</v>
      </c>
      <c r="M328" s="72">
        <f t="shared" si="211"/>
        <v>129.1103202846975</v>
      </c>
      <c r="N328" s="72">
        <f t="shared" si="211"/>
        <v>130.60498220640568</v>
      </c>
      <c r="O328" s="31"/>
      <c r="P328" s="69">
        <v>100</v>
      </c>
      <c r="Q328" s="68">
        <f t="shared" si="167"/>
        <v>102.57611241217799</v>
      </c>
      <c r="R328" s="68">
        <f t="shared" si="168"/>
        <v>105.3864168618267</v>
      </c>
      <c r="S328" s="68">
        <f t="shared" si="169"/>
        <v>106.20608899297423</v>
      </c>
      <c r="T328" s="72">
        <f t="shared" si="170"/>
        <v>106.20608899297423</v>
      </c>
      <c r="U328" s="72">
        <f t="shared" si="171"/>
        <v>107.43559718969556</v>
      </c>
      <c r="V328" s="31"/>
      <c r="W328" s="69">
        <v>100</v>
      </c>
      <c r="X328" s="68">
        <f t="shared" si="200"/>
        <v>100.77777777777777</v>
      </c>
      <c r="Y328" s="72">
        <f t="shared" si="201"/>
        <v>100.77777777777777</v>
      </c>
      <c r="Z328" s="72">
        <f t="shared" si="202"/>
        <v>101.94444444444441</v>
      </c>
    </row>
    <row r="329" spans="2:26" ht="17.25">
      <c r="B329" s="49">
        <v>37</v>
      </c>
      <c r="C329" s="50" t="s">
        <v>21</v>
      </c>
      <c r="D329" s="73">
        <v>100</v>
      </c>
      <c r="E329" s="68">
        <f aca="true" t="shared" si="212" ref="E329:N329">E281/$D281*100</f>
        <v>108.42985842985844</v>
      </c>
      <c r="F329" s="68">
        <f t="shared" si="212"/>
        <v>113.64221364221365</v>
      </c>
      <c r="G329" s="68">
        <f t="shared" si="212"/>
        <v>119.62676962676963</v>
      </c>
      <c r="H329" s="68">
        <f t="shared" si="212"/>
        <v>125.93307593307594</v>
      </c>
      <c r="I329" s="68">
        <f t="shared" si="212"/>
        <v>128.76447876447875</v>
      </c>
      <c r="J329" s="68">
        <f t="shared" si="212"/>
        <v>130.75933075933074</v>
      </c>
      <c r="K329" s="68">
        <f t="shared" si="212"/>
        <v>132.17503217503216</v>
      </c>
      <c r="L329" s="68">
        <f t="shared" si="212"/>
        <v>134.1055341055341</v>
      </c>
      <c r="M329" s="72">
        <f t="shared" si="212"/>
        <v>135.26383526383526</v>
      </c>
      <c r="N329" s="72">
        <f t="shared" si="212"/>
        <v>135.64993564993566</v>
      </c>
      <c r="O329" s="31"/>
      <c r="P329" s="71">
        <v>100</v>
      </c>
      <c r="Q329" s="68">
        <f t="shared" si="167"/>
        <v>101.54922538730635</v>
      </c>
      <c r="R329" s="68">
        <f t="shared" si="168"/>
        <v>102.64867566216891</v>
      </c>
      <c r="S329" s="68">
        <f t="shared" si="169"/>
        <v>104.1479260369815</v>
      </c>
      <c r="T329" s="72">
        <f t="shared" si="170"/>
        <v>105.04747626186905</v>
      </c>
      <c r="U329" s="72">
        <f t="shared" si="171"/>
        <v>105.3473263368316</v>
      </c>
      <c r="V329" s="31"/>
      <c r="W329" s="69">
        <v>100</v>
      </c>
      <c r="X329" s="68">
        <f t="shared" si="200"/>
        <v>101.460564751704</v>
      </c>
      <c r="Y329" s="72">
        <f t="shared" si="201"/>
        <v>102.33690360272641</v>
      </c>
      <c r="Z329" s="72">
        <f t="shared" si="202"/>
        <v>102.6290165530672</v>
      </c>
    </row>
    <row r="330" spans="2:26" ht="17.25">
      <c r="B330" s="49">
        <v>38</v>
      </c>
      <c r="C330" s="50" t="s">
        <v>20</v>
      </c>
      <c r="D330" s="73">
        <v>100</v>
      </c>
      <c r="E330" s="68">
        <f aca="true" t="shared" si="213" ref="E330:N330">E282/$D282*100</f>
        <v>104.87571701720842</v>
      </c>
      <c r="F330" s="68">
        <f t="shared" si="213"/>
        <v>109.7036328871893</v>
      </c>
      <c r="G330" s="68">
        <f t="shared" si="213"/>
        <v>113.47992351816443</v>
      </c>
      <c r="H330" s="68">
        <f t="shared" si="213"/>
        <v>115.63097514340343</v>
      </c>
      <c r="I330" s="68">
        <f t="shared" si="213"/>
        <v>117.63862332695984</v>
      </c>
      <c r="J330" s="68">
        <f t="shared" si="213"/>
        <v>118.4512428298279</v>
      </c>
      <c r="K330" s="68">
        <f t="shared" si="213"/>
        <v>119.31166347992352</v>
      </c>
      <c r="L330" s="68">
        <f t="shared" si="213"/>
        <v>121.2715105162524</v>
      </c>
      <c r="M330" s="72">
        <f t="shared" si="213"/>
        <v>122.08413001912047</v>
      </c>
      <c r="N330" s="72">
        <f t="shared" si="213"/>
        <v>122.848948374761</v>
      </c>
      <c r="O330" s="31"/>
      <c r="P330" s="69">
        <v>100</v>
      </c>
      <c r="Q330" s="68">
        <f t="shared" si="167"/>
        <v>100.69077610727346</v>
      </c>
      <c r="R330" s="68">
        <f t="shared" si="168"/>
        <v>101.42218610321008</v>
      </c>
      <c r="S330" s="68">
        <f t="shared" si="169"/>
        <v>103.08817553839901</v>
      </c>
      <c r="T330" s="72">
        <f t="shared" si="170"/>
        <v>103.7789516456725</v>
      </c>
      <c r="U330" s="72">
        <f t="shared" si="171"/>
        <v>104.4290938642828</v>
      </c>
      <c r="V330" s="31"/>
      <c r="W330" s="69">
        <v>100</v>
      </c>
      <c r="X330" s="68">
        <f t="shared" si="200"/>
        <v>101.64262820512822</v>
      </c>
      <c r="Y330" s="72">
        <f t="shared" si="201"/>
        <v>102.32371794871796</v>
      </c>
      <c r="Z330" s="72">
        <f t="shared" si="202"/>
        <v>102.96474358974359</v>
      </c>
    </row>
    <row r="331" spans="2:26" ht="17.25">
      <c r="B331" s="49">
        <v>39</v>
      </c>
      <c r="C331" s="50" t="s">
        <v>19</v>
      </c>
      <c r="D331" s="73">
        <v>100</v>
      </c>
      <c r="E331" s="68">
        <f aca="true" t="shared" si="214" ref="E331:N331">E283/$D283*100</f>
        <v>106.38297872340425</v>
      </c>
      <c r="F331" s="68">
        <f t="shared" si="214"/>
        <v>113.03191489361701</v>
      </c>
      <c r="G331" s="68">
        <f t="shared" si="214"/>
        <v>117.42021276595744</v>
      </c>
      <c r="H331" s="68">
        <f t="shared" si="214"/>
        <v>123.13829787234043</v>
      </c>
      <c r="I331" s="68">
        <f t="shared" si="214"/>
        <v>126.32978723404256</v>
      </c>
      <c r="J331" s="68">
        <f t="shared" si="214"/>
        <v>128.19148936170214</v>
      </c>
      <c r="K331" s="68">
        <f t="shared" si="214"/>
        <v>133.24468085106383</v>
      </c>
      <c r="L331" s="68">
        <f t="shared" si="214"/>
        <v>134.8404255319149</v>
      </c>
      <c r="M331" s="72">
        <f t="shared" si="214"/>
        <v>140.02659574468086</v>
      </c>
      <c r="N331" s="72">
        <f t="shared" si="214"/>
        <v>142.68617021276594</v>
      </c>
      <c r="O331" s="31"/>
      <c r="P331" s="71">
        <v>100</v>
      </c>
      <c r="Q331" s="68">
        <f t="shared" si="167"/>
        <v>101.47368421052632</v>
      </c>
      <c r="R331" s="68">
        <f t="shared" si="168"/>
        <v>105.47368421052632</v>
      </c>
      <c r="S331" s="68">
        <f t="shared" si="169"/>
        <v>106.73684210526315</v>
      </c>
      <c r="T331" s="72">
        <f t="shared" si="170"/>
        <v>110.84210526315789</v>
      </c>
      <c r="U331" s="72">
        <f t="shared" si="171"/>
        <v>112.94736842105264</v>
      </c>
      <c r="V331" s="31"/>
      <c r="W331" s="69">
        <v>100</v>
      </c>
      <c r="X331" s="68">
        <f t="shared" si="200"/>
        <v>101.19760479041915</v>
      </c>
      <c r="Y331" s="72">
        <f t="shared" si="201"/>
        <v>105.08982035928145</v>
      </c>
      <c r="Z331" s="72">
        <f t="shared" si="202"/>
        <v>107.08582834331335</v>
      </c>
    </row>
    <row r="332" spans="2:26" ht="17.25">
      <c r="B332" s="49">
        <v>40</v>
      </c>
      <c r="C332" s="51" t="s">
        <v>18</v>
      </c>
      <c r="D332" s="88">
        <v>100</v>
      </c>
      <c r="E332" s="68">
        <f aca="true" t="shared" si="215" ref="E332:N332">E284/$D284*100</f>
        <v>106.87179487179488</v>
      </c>
      <c r="F332" s="68">
        <f t="shared" si="215"/>
        <v>110.41025641025641</v>
      </c>
      <c r="G332" s="68">
        <f t="shared" si="215"/>
        <v>113.33333333333333</v>
      </c>
      <c r="H332" s="68">
        <f t="shared" si="215"/>
        <v>115.6923076923077</v>
      </c>
      <c r="I332" s="68">
        <f t="shared" si="215"/>
        <v>119.6923076923077</v>
      </c>
      <c r="J332" s="68">
        <f t="shared" si="215"/>
        <v>122.87179487179488</v>
      </c>
      <c r="K332" s="68">
        <f t="shared" si="215"/>
        <v>124.76923076923076</v>
      </c>
      <c r="L332" s="68">
        <f t="shared" si="215"/>
        <v>127.0769230769231</v>
      </c>
      <c r="M332" s="72">
        <f t="shared" si="215"/>
        <v>127.74358974358975</v>
      </c>
      <c r="N332" s="72">
        <f t="shared" si="215"/>
        <v>126.76923076923077</v>
      </c>
      <c r="O332" s="31"/>
      <c r="P332" s="69">
        <v>100</v>
      </c>
      <c r="Q332" s="68">
        <f t="shared" si="167"/>
        <v>102.65638389031706</v>
      </c>
      <c r="R332" s="68">
        <f t="shared" si="168"/>
        <v>104.24164524421593</v>
      </c>
      <c r="S332" s="68">
        <f t="shared" si="169"/>
        <v>106.16966580976863</v>
      </c>
      <c r="T332" s="72">
        <f t="shared" si="170"/>
        <v>106.72664952870608</v>
      </c>
      <c r="U332" s="72">
        <f t="shared" si="171"/>
        <v>105.91259640102828</v>
      </c>
      <c r="V332" s="31"/>
      <c r="W332" s="69">
        <v>100</v>
      </c>
      <c r="X332" s="68">
        <f t="shared" si="200"/>
        <v>101.84956843403208</v>
      </c>
      <c r="Y332" s="72">
        <f t="shared" si="201"/>
        <v>102.38388820386355</v>
      </c>
      <c r="Z332" s="72">
        <f t="shared" si="202"/>
        <v>101.60295930949445</v>
      </c>
    </row>
    <row r="333" spans="2:26" ht="17.25">
      <c r="B333" s="49">
        <v>41</v>
      </c>
      <c r="C333" s="50" t="s">
        <v>17</v>
      </c>
      <c r="D333" s="73">
        <v>100</v>
      </c>
      <c r="E333" s="68">
        <f aca="true" t="shared" si="216" ref="E333:N333">E285/$D285*100</f>
        <v>111.50837988826817</v>
      </c>
      <c r="F333" s="68">
        <f t="shared" si="216"/>
        <v>120.89385474860335</v>
      </c>
      <c r="G333" s="68">
        <f t="shared" si="216"/>
        <v>126.59217877094973</v>
      </c>
      <c r="H333" s="68">
        <f t="shared" si="216"/>
        <v>135.64245810055866</v>
      </c>
      <c r="I333" s="68">
        <f t="shared" si="216"/>
        <v>141.2290502793296</v>
      </c>
      <c r="J333" s="68">
        <f t="shared" si="216"/>
        <v>149.3854748603352</v>
      </c>
      <c r="K333" s="68">
        <f t="shared" si="216"/>
        <v>155.19553072625698</v>
      </c>
      <c r="L333" s="68">
        <f t="shared" si="216"/>
        <v>163.24022346368716</v>
      </c>
      <c r="M333" s="72">
        <f t="shared" si="216"/>
        <v>171.84357541899442</v>
      </c>
      <c r="N333" s="72">
        <f t="shared" si="216"/>
        <v>175.19553072625698</v>
      </c>
      <c r="O333" s="31"/>
      <c r="P333" s="71">
        <v>100</v>
      </c>
      <c r="Q333" s="68">
        <f t="shared" si="167"/>
        <v>105.7753164556962</v>
      </c>
      <c r="R333" s="68">
        <f t="shared" si="168"/>
        <v>109.88924050632912</v>
      </c>
      <c r="S333" s="68">
        <f t="shared" si="169"/>
        <v>115.58544303797468</v>
      </c>
      <c r="T333" s="72">
        <f t="shared" si="170"/>
        <v>121.67721518987342</v>
      </c>
      <c r="U333" s="72">
        <f t="shared" si="171"/>
        <v>124.0506329113924</v>
      </c>
      <c r="V333" s="31"/>
      <c r="W333" s="69">
        <v>100</v>
      </c>
      <c r="X333" s="68">
        <f t="shared" si="200"/>
        <v>105.18358531317496</v>
      </c>
      <c r="Y333" s="72">
        <f t="shared" si="201"/>
        <v>110.72714182865371</v>
      </c>
      <c r="Z333" s="72">
        <f t="shared" si="202"/>
        <v>112.8869690424766</v>
      </c>
    </row>
    <row r="334" spans="2:26" ht="17.25">
      <c r="B334" s="49">
        <v>42</v>
      </c>
      <c r="C334" s="48" t="s">
        <v>16</v>
      </c>
      <c r="D334" s="73">
        <v>100</v>
      </c>
      <c r="E334" s="68">
        <f aca="true" t="shared" si="217" ref="E334:N334">E286/$D286*100</f>
        <v>100.327868852459</v>
      </c>
      <c r="F334" s="68">
        <f t="shared" si="217"/>
        <v>100.65573770491802</v>
      </c>
      <c r="G334" s="68">
        <f t="shared" si="217"/>
        <v>99.672131147541</v>
      </c>
      <c r="H334" s="68">
        <f t="shared" si="217"/>
        <v>99.18032786885246</v>
      </c>
      <c r="I334" s="68">
        <f t="shared" si="217"/>
        <v>100</v>
      </c>
      <c r="J334" s="68">
        <f t="shared" si="217"/>
        <v>99.50819672131146</v>
      </c>
      <c r="K334" s="68">
        <f t="shared" si="217"/>
        <v>96.39344262295081</v>
      </c>
      <c r="L334" s="68">
        <f t="shared" si="217"/>
        <v>96.22950819672131</v>
      </c>
      <c r="M334" s="72">
        <f t="shared" si="217"/>
        <v>96.06557377049181</v>
      </c>
      <c r="N334" s="72">
        <f t="shared" si="217"/>
        <v>94.09836065573771</v>
      </c>
      <c r="O334" s="31"/>
      <c r="P334" s="69">
        <v>100</v>
      </c>
      <c r="Q334" s="68">
        <f t="shared" si="167"/>
        <v>99.50819672131146</v>
      </c>
      <c r="R334" s="68">
        <f t="shared" si="168"/>
        <v>96.39344262295081</v>
      </c>
      <c r="S334" s="68">
        <f t="shared" si="169"/>
        <v>96.22950819672131</v>
      </c>
      <c r="T334" s="72">
        <f t="shared" si="170"/>
        <v>96.06557377049181</v>
      </c>
      <c r="U334" s="72">
        <f t="shared" si="171"/>
        <v>94.09836065573771</v>
      </c>
      <c r="V334" s="31"/>
      <c r="W334" s="69">
        <v>100</v>
      </c>
      <c r="X334" s="68">
        <f t="shared" si="200"/>
        <v>99.82993197278913</v>
      </c>
      <c r="Y334" s="72">
        <f t="shared" si="201"/>
        <v>99.65986394557824</v>
      </c>
      <c r="Z334" s="72">
        <f t="shared" si="202"/>
        <v>97.61904761904762</v>
      </c>
    </row>
    <row r="335" spans="2:26" ht="18" thickBot="1">
      <c r="B335" s="49">
        <v>43</v>
      </c>
      <c r="C335" s="48" t="s">
        <v>68</v>
      </c>
      <c r="D335" s="73">
        <v>100</v>
      </c>
      <c r="E335" s="68">
        <f aca="true" t="shared" si="218" ref="E335:N335">E287/$D287*100</f>
        <v>102.64550264550265</v>
      </c>
      <c r="F335" s="68">
        <f t="shared" si="218"/>
        <v>104.6443268665491</v>
      </c>
      <c r="G335" s="68">
        <f t="shared" si="218"/>
        <v>106.46678424456202</v>
      </c>
      <c r="H335" s="68">
        <f t="shared" si="218"/>
        <v>108.75955320399764</v>
      </c>
      <c r="I335" s="68">
        <f t="shared" si="218"/>
        <v>110.22927689594357</v>
      </c>
      <c r="J335" s="68">
        <f t="shared" si="218"/>
        <v>110.93474426807761</v>
      </c>
      <c r="K335" s="68">
        <f t="shared" si="218"/>
        <v>111.52263374485597</v>
      </c>
      <c r="L335" s="68">
        <f t="shared" si="218"/>
        <v>113.63903586125808</v>
      </c>
      <c r="M335" s="72">
        <f t="shared" si="218"/>
        <v>112.81599059376836</v>
      </c>
      <c r="N335" s="72">
        <f t="shared" si="218"/>
        <v>112.6984126984127</v>
      </c>
      <c r="O335" s="31"/>
      <c r="P335" s="69">
        <v>100</v>
      </c>
      <c r="Q335" s="68">
        <f t="shared" si="167"/>
        <v>100.64</v>
      </c>
      <c r="R335" s="68">
        <f t="shared" si="168"/>
        <v>101.17333333333333</v>
      </c>
      <c r="S335" s="68">
        <f t="shared" si="169"/>
        <v>103.09333333333332</v>
      </c>
      <c r="T335" s="72">
        <f t="shared" si="170"/>
        <v>102.34666666666668</v>
      </c>
      <c r="U335" s="72">
        <f t="shared" si="171"/>
        <v>102.24</v>
      </c>
      <c r="V335" s="31"/>
      <c r="W335" s="69">
        <v>100</v>
      </c>
      <c r="X335" s="68">
        <f t="shared" si="200"/>
        <v>101.89773326304692</v>
      </c>
      <c r="Y335" s="72">
        <f t="shared" si="201"/>
        <v>101.1597258829731</v>
      </c>
      <c r="Z335" s="72">
        <f t="shared" si="202"/>
        <v>101.05429625724828</v>
      </c>
    </row>
    <row r="336" spans="2:26" ht="18.75" thickBot="1" thickTop="1">
      <c r="B336" s="330" t="s">
        <v>14</v>
      </c>
      <c r="C336" s="331"/>
      <c r="D336" s="61">
        <v>100</v>
      </c>
      <c r="E336" s="56">
        <f aca="true" t="shared" si="219" ref="E336:N336">E288/$D288*100</f>
        <v>104.45701891897696</v>
      </c>
      <c r="F336" s="56">
        <f t="shared" si="219"/>
        <v>108.37825069255051</v>
      </c>
      <c r="G336" s="56">
        <f t="shared" si="219"/>
        <v>111.3449438443533</v>
      </c>
      <c r="H336" s="56">
        <f t="shared" si="219"/>
        <v>113.67169884252797</v>
      </c>
      <c r="I336" s="56">
        <f t="shared" si="219"/>
        <v>115.47555135611054</v>
      </c>
      <c r="J336" s="56">
        <f t="shared" si="219"/>
        <v>116.87353705413706</v>
      </c>
      <c r="K336" s="56">
        <f t="shared" si="219"/>
        <v>118.36171537784269</v>
      </c>
      <c r="L336" s="56">
        <f t="shared" si="219"/>
        <v>119.45798526853781</v>
      </c>
      <c r="M336" s="60">
        <f t="shared" si="219"/>
        <v>119.94438121416454</v>
      </c>
      <c r="N336" s="59">
        <f t="shared" si="219"/>
        <v>119.95082354457018</v>
      </c>
      <c r="O336" s="42"/>
      <c r="P336" s="57">
        <v>100</v>
      </c>
      <c r="Q336" s="56">
        <f t="shared" si="167"/>
        <v>101.21063349047392</v>
      </c>
      <c r="R336" s="56">
        <f t="shared" si="168"/>
        <v>102.49937236743006</v>
      </c>
      <c r="S336" s="56">
        <f t="shared" si="169"/>
        <v>103.44872474360048</v>
      </c>
      <c r="T336" s="55">
        <f t="shared" si="170"/>
        <v>103.86993593498657</v>
      </c>
      <c r="U336" s="58">
        <f t="shared" si="171"/>
        <v>103.87551489116387</v>
      </c>
      <c r="V336" s="31"/>
      <c r="W336" s="57">
        <v>100</v>
      </c>
      <c r="X336" s="56">
        <f t="shared" si="200"/>
        <v>100.92620311153443</v>
      </c>
      <c r="Y336" s="60">
        <f t="shared" si="201"/>
        <v>101.33714337551594</v>
      </c>
      <c r="Z336" s="59">
        <f t="shared" si="202"/>
        <v>101.34258629291966</v>
      </c>
    </row>
    <row r="338" spans="2:18" ht="18.75">
      <c r="B338" s="315" t="s">
        <v>94</v>
      </c>
      <c r="C338" s="315"/>
      <c r="D338" s="315"/>
      <c r="E338" s="315"/>
      <c r="F338" s="315"/>
      <c r="G338" s="315"/>
      <c r="H338" s="315"/>
      <c r="I338" s="315"/>
      <c r="J338" s="315"/>
      <c r="K338" s="28"/>
      <c r="L338" s="28"/>
      <c r="M338" s="28"/>
      <c r="N338" s="28"/>
      <c r="O338" s="28"/>
      <c r="P338" s="28"/>
      <c r="Q338" s="34"/>
      <c r="R338" s="170"/>
    </row>
    <row r="339" spans="2:18" ht="18" thickBot="1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53"/>
      <c r="R339" s="170"/>
    </row>
    <row r="340" spans="2:18" ht="48.75" customHeight="1" thickBot="1">
      <c r="B340" s="299" t="s">
        <v>67</v>
      </c>
      <c r="C340" s="300" t="s">
        <v>0</v>
      </c>
      <c r="D340" s="294" t="s">
        <v>66</v>
      </c>
      <c r="E340" s="294" t="s">
        <v>65</v>
      </c>
      <c r="F340" s="294" t="s">
        <v>64</v>
      </c>
      <c r="G340" s="294" t="s">
        <v>63</v>
      </c>
      <c r="H340" s="294" t="s">
        <v>62</v>
      </c>
      <c r="I340" s="294" t="s">
        <v>61</v>
      </c>
      <c r="J340" s="294" t="s">
        <v>60</v>
      </c>
      <c r="K340" s="294" t="s">
        <v>59</v>
      </c>
      <c r="L340" s="374" t="s">
        <v>58</v>
      </c>
      <c r="M340" s="373" t="s">
        <v>57</v>
      </c>
      <c r="N340" s="291" t="s">
        <v>91</v>
      </c>
      <c r="O340" s="169"/>
      <c r="P340" s="379" t="s">
        <v>102</v>
      </c>
      <c r="Q340" s="379" t="s">
        <v>103</v>
      </c>
      <c r="R340" s="380" t="s">
        <v>104</v>
      </c>
    </row>
    <row r="341" spans="2:18" ht="18" thickTop="1">
      <c r="B341" s="163">
        <v>1</v>
      </c>
      <c r="C341" s="168" t="s">
        <v>56</v>
      </c>
      <c r="D341" s="241">
        <f>D246/D103*100</f>
        <v>31.747225879255218</v>
      </c>
      <c r="E341" s="167">
        <f>E246/E103*100</f>
        <v>32.168877265085</v>
      </c>
      <c r="F341" s="167">
        <f>F246/F103*100</f>
        <v>32.15253930959696</v>
      </c>
      <c r="G341" s="167">
        <f>G246/G103*100</f>
        <v>32.32447650888615</v>
      </c>
      <c r="H341" s="167">
        <f>H246/H103*100</f>
        <v>32.76966892132431</v>
      </c>
      <c r="I341" s="167">
        <f>I246/I103*100</f>
        <v>32.90847937688086</v>
      </c>
      <c r="J341" s="167">
        <f>J246/J103*100</f>
        <v>33.11516009198655</v>
      </c>
      <c r="K341" s="167">
        <f>K246/K103*100</f>
        <v>33.517758343744426</v>
      </c>
      <c r="L341" s="167">
        <f>L246/L103*100</f>
        <v>33.30326537975825</v>
      </c>
      <c r="M341" s="261">
        <f>M246/M103*100</f>
        <v>33.5264301230992</v>
      </c>
      <c r="N341" s="265">
        <f>N246/N103*100</f>
        <v>34.01323042998897</v>
      </c>
      <c r="O341" s="160"/>
      <c r="P341" s="166">
        <f>N341-D341</f>
        <v>2.2660045507337543</v>
      </c>
      <c r="Q341" s="165">
        <f>N341-I341</f>
        <v>1.1047510531081102</v>
      </c>
      <c r="R341" s="164">
        <f>N341-M341</f>
        <v>0.4868003068897693</v>
      </c>
    </row>
    <row r="342" spans="2:18" ht="17.25">
      <c r="B342" s="163">
        <v>2</v>
      </c>
      <c r="C342" s="50" t="s">
        <v>55</v>
      </c>
      <c r="D342" s="242">
        <f>D247/D104*100</f>
        <v>26.79554011004923</v>
      </c>
      <c r="E342" s="161">
        <f>E247/E104*100</f>
        <v>27.84178469215528</v>
      </c>
      <c r="F342" s="161">
        <f>F247/F104*100</f>
        <v>28.862275449101798</v>
      </c>
      <c r="G342" s="161">
        <f>G247/G104*100</f>
        <v>29.52964307320024</v>
      </c>
      <c r="H342" s="161">
        <f>H247/H104*100</f>
        <v>30.10613117507826</v>
      </c>
      <c r="I342" s="161">
        <f>I247/I104*100</f>
        <v>30.70756898412209</v>
      </c>
      <c r="J342" s="161">
        <f>J247/J104*100</f>
        <v>31.120461274738975</v>
      </c>
      <c r="K342" s="161">
        <f>K247/K104*100</f>
        <v>31.43867924528302</v>
      </c>
      <c r="L342" s="161">
        <f>L247/L104*100</f>
        <v>31.697099043553866</v>
      </c>
      <c r="M342" s="262">
        <f>M247/M104*100</f>
        <v>31.67553825375387</v>
      </c>
      <c r="N342" s="266">
        <f>N247/N104*100</f>
        <v>31.840916424653116</v>
      </c>
      <c r="O342" s="160"/>
      <c r="P342" s="159">
        <f aca="true" t="shared" si="220" ref="P342:P383">N342-D342</f>
        <v>5.045376314603885</v>
      </c>
      <c r="Q342" s="158">
        <f aca="true" t="shared" si="221" ref="Q342:Q383">N342-I342</f>
        <v>1.1333474405310255</v>
      </c>
      <c r="R342" s="157">
        <f aca="true" t="shared" si="222" ref="R342:R383">N342-M342</f>
        <v>0.16537817089924545</v>
      </c>
    </row>
    <row r="343" spans="2:18" ht="17.25">
      <c r="B343" s="163">
        <v>3</v>
      </c>
      <c r="C343" s="50" t="s">
        <v>54</v>
      </c>
      <c r="D343" s="242">
        <f>D248/D105*100</f>
        <v>34.403209628886664</v>
      </c>
      <c r="E343" s="161">
        <f>E248/E105*100</f>
        <v>35.74313408723748</v>
      </c>
      <c r="F343" s="161">
        <f>F248/F105*100</f>
        <v>37.27701455813</v>
      </c>
      <c r="G343" s="161">
        <f>G248/G105*100</f>
        <v>37.57285595337219</v>
      </c>
      <c r="H343" s="161">
        <f>H248/H105*100</f>
        <v>38.67722602739726</v>
      </c>
      <c r="I343" s="161">
        <f>I248/I105*100</f>
        <v>39.937874417572665</v>
      </c>
      <c r="J343" s="161">
        <f>J248/J105*100</f>
        <v>40.36903690369037</v>
      </c>
      <c r="K343" s="161">
        <f>K248/K105*100</f>
        <v>41.417142857142856</v>
      </c>
      <c r="L343" s="161">
        <f>L248/L105*100</f>
        <v>42.18640504555011</v>
      </c>
      <c r="M343" s="262">
        <f>M248/M105*100</f>
        <v>42.19489120151372</v>
      </c>
      <c r="N343" s="266">
        <f>N248/N105*100</f>
        <v>42.42569511025887</v>
      </c>
      <c r="O343" s="160"/>
      <c r="P343" s="159">
        <f t="shared" si="220"/>
        <v>8.022485481372208</v>
      </c>
      <c r="Q343" s="158">
        <f t="shared" si="221"/>
        <v>2.4878206926862063</v>
      </c>
      <c r="R343" s="157">
        <f t="shared" si="222"/>
        <v>0.2308039087451519</v>
      </c>
    </row>
    <row r="344" spans="2:18" ht="17.25">
      <c r="B344" s="163">
        <v>4</v>
      </c>
      <c r="C344" s="50" t="s">
        <v>53</v>
      </c>
      <c r="D344" s="242">
        <f>D249/D106*100</f>
        <v>23.966578715919084</v>
      </c>
      <c r="E344" s="161">
        <f>E249/E106*100</f>
        <v>24.890138864475304</v>
      </c>
      <c r="F344" s="161">
        <f>F249/F106*100</f>
        <v>25.96980867123047</v>
      </c>
      <c r="G344" s="161">
        <f>G249/G106*100</f>
        <v>26.572573619097405</v>
      </c>
      <c r="H344" s="161">
        <f>H249/H106*100</f>
        <v>27.441414757383047</v>
      </c>
      <c r="I344" s="161">
        <f>I249/I106*100</f>
        <v>27.659390906737986</v>
      </c>
      <c r="J344" s="161">
        <f>J249/J106*100</f>
        <v>27.59679345045199</v>
      </c>
      <c r="K344" s="161">
        <f>K249/K106*100</f>
        <v>27.731661866847368</v>
      </c>
      <c r="L344" s="161">
        <f>L249/L106*100</f>
        <v>28.05755395683453</v>
      </c>
      <c r="M344" s="262">
        <f>M249/M106*100</f>
        <v>28.639740414994453</v>
      </c>
      <c r="N344" s="266">
        <f>N249/N106*100</f>
        <v>28.714997423123172</v>
      </c>
      <c r="O344" s="160"/>
      <c r="P344" s="159">
        <f t="shared" si="220"/>
        <v>4.748418707204088</v>
      </c>
      <c r="Q344" s="158">
        <f t="shared" si="221"/>
        <v>1.0556065163851862</v>
      </c>
      <c r="R344" s="157">
        <f t="shared" si="222"/>
        <v>0.0752570081287196</v>
      </c>
    </row>
    <row r="345" spans="2:18" ht="17.25">
      <c r="B345" s="163">
        <v>5</v>
      </c>
      <c r="C345" s="50" t="s">
        <v>52</v>
      </c>
      <c r="D345" s="242">
        <f>D250/D107*100</f>
        <v>30.157116451016634</v>
      </c>
      <c r="E345" s="161">
        <f>E250/E107*100</f>
        <v>30.956795846467642</v>
      </c>
      <c r="F345" s="161">
        <f>F250/F107*100</f>
        <v>31.63633003788229</v>
      </c>
      <c r="G345" s="161">
        <f>G250/G107*100</f>
        <v>32.23635693215339</v>
      </c>
      <c r="H345" s="161">
        <f>H250/H107*100</f>
        <v>32.524451005720614</v>
      </c>
      <c r="I345" s="161">
        <f>I250/I107*100</f>
        <v>32.898510500508834</v>
      </c>
      <c r="J345" s="161">
        <f>J250/J107*100</f>
        <v>33.292910447761194</v>
      </c>
      <c r="K345" s="161">
        <f>K250/K107*100</f>
        <v>33.411390033720494</v>
      </c>
      <c r="L345" s="161">
        <f>L250/L107*100</f>
        <v>33.627311522048366</v>
      </c>
      <c r="M345" s="262">
        <f>M250/M107*100</f>
        <v>33.23540561031084</v>
      </c>
      <c r="N345" s="266">
        <f>N250/N107*100</f>
        <v>32.82718041188194</v>
      </c>
      <c r="O345" s="160"/>
      <c r="P345" s="159">
        <f t="shared" si="220"/>
        <v>2.6700639608653063</v>
      </c>
      <c r="Q345" s="158">
        <f t="shared" si="221"/>
        <v>-0.07133008862689394</v>
      </c>
      <c r="R345" s="157">
        <f t="shared" si="222"/>
        <v>-0.4082251984289016</v>
      </c>
    </row>
    <row r="346" spans="2:18" ht="17.25">
      <c r="B346" s="163">
        <v>6</v>
      </c>
      <c r="C346" s="50" t="s">
        <v>51</v>
      </c>
      <c r="D346" s="242">
        <f>D251/D108*100</f>
        <v>19.796193616064738</v>
      </c>
      <c r="E346" s="161">
        <f>E251/E108*100</f>
        <v>21.04873899859478</v>
      </c>
      <c r="F346" s="161">
        <f>F251/F108*100</f>
        <v>22.369584438549957</v>
      </c>
      <c r="G346" s="161">
        <f>G251/G108*100</f>
        <v>23.387395393616234</v>
      </c>
      <c r="H346" s="161">
        <f>H251/H108*100</f>
        <v>23.89458920794272</v>
      </c>
      <c r="I346" s="161">
        <f>I251/I108*100</f>
        <v>24.375</v>
      </c>
      <c r="J346" s="161">
        <f>J251/J108*100</f>
        <v>24.603746397694525</v>
      </c>
      <c r="K346" s="161">
        <f>K251/K108*100</f>
        <v>25.257027823711265</v>
      </c>
      <c r="L346" s="161">
        <f>L251/L108*100</f>
        <v>25.97815867505605</v>
      </c>
      <c r="M346" s="262">
        <f>M251/M108*100</f>
        <v>26.860053144375556</v>
      </c>
      <c r="N346" s="266">
        <f>N251/N108*100</f>
        <v>27.26263598016725</v>
      </c>
      <c r="O346" s="160"/>
      <c r="P346" s="159">
        <f t="shared" si="220"/>
        <v>7.466442364102512</v>
      </c>
      <c r="Q346" s="158">
        <f t="shared" si="221"/>
        <v>2.88763598016725</v>
      </c>
      <c r="R346" s="157">
        <f t="shared" si="222"/>
        <v>0.4025828357916943</v>
      </c>
    </row>
    <row r="347" spans="2:18" ht="17.25">
      <c r="B347" s="163">
        <v>7</v>
      </c>
      <c r="C347" s="50" t="s">
        <v>50</v>
      </c>
      <c r="D347" s="242">
        <f>D252/D109*100</f>
        <v>25.58765334388603</v>
      </c>
      <c r="E347" s="161">
        <f>E252/E109*100</f>
        <v>26.562623781985266</v>
      </c>
      <c r="F347" s="161">
        <f>F252/F109*100</f>
        <v>27.446791676556693</v>
      </c>
      <c r="G347" s="161">
        <f>G252/G109*100</f>
        <v>28.311872975748482</v>
      </c>
      <c r="H347" s="161">
        <f>H252/H109*100</f>
        <v>29.101796407185628</v>
      </c>
      <c r="I347" s="161">
        <f>I252/I109*100</f>
        <v>29.911504424778762</v>
      </c>
      <c r="J347" s="161">
        <f>J252/J109*100</f>
        <v>30.15512060423942</v>
      </c>
      <c r="K347" s="161">
        <f>K252/K109*100</f>
        <v>30.765444253015012</v>
      </c>
      <c r="L347" s="161">
        <f>L252/L109*100</f>
        <v>31.444073455759597</v>
      </c>
      <c r="M347" s="262">
        <f>M252/M109*100</f>
        <v>31.641715300685103</v>
      </c>
      <c r="N347" s="266">
        <f>N252/N109*100</f>
        <v>31.670226398974798</v>
      </c>
      <c r="O347" s="160"/>
      <c r="P347" s="159">
        <f t="shared" si="220"/>
        <v>6.082573055088769</v>
      </c>
      <c r="Q347" s="158">
        <f t="shared" si="221"/>
        <v>1.7587219741960354</v>
      </c>
      <c r="R347" s="157">
        <f t="shared" si="222"/>
        <v>0.02851109828969456</v>
      </c>
    </row>
    <row r="348" spans="2:18" ht="17.25">
      <c r="B348" s="163">
        <v>8</v>
      </c>
      <c r="C348" s="50" t="s">
        <v>49</v>
      </c>
      <c r="D348" s="242">
        <f>D253/D110*100</f>
        <v>21.47310989867498</v>
      </c>
      <c r="E348" s="161">
        <f>E253/E110*100</f>
        <v>22.883563427976036</v>
      </c>
      <c r="F348" s="161">
        <f>F253/F110*100</f>
        <v>23.955870764381405</v>
      </c>
      <c r="G348" s="161">
        <f>G253/G110*100</f>
        <v>25.378239705301937</v>
      </c>
      <c r="H348" s="161">
        <f>H253/H110*100</f>
        <v>26.876090750436298</v>
      </c>
      <c r="I348" s="161">
        <f>I253/I110*100</f>
        <v>27.7425578831312</v>
      </c>
      <c r="J348" s="161">
        <f>J253/J110*100</f>
        <v>28.71716042481833</v>
      </c>
      <c r="K348" s="161">
        <f>K253/K110*100</f>
        <v>29.84737139626908</v>
      </c>
      <c r="L348" s="161">
        <f>L253/L110*100</f>
        <v>30.383185587646555</v>
      </c>
      <c r="M348" s="262">
        <f>M253/M110*100</f>
        <v>30.562770562770563</v>
      </c>
      <c r="N348" s="266">
        <f>N253/N110*100</f>
        <v>30.622912734136783</v>
      </c>
      <c r="O348" s="160"/>
      <c r="P348" s="159">
        <f t="shared" si="220"/>
        <v>9.149802835461802</v>
      </c>
      <c r="Q348" s="158">
        <f t="shared" si="221"/>
        <v>2.880354851005581</v>
      </c>
      <c r="R348" s="157">
        <f t="shared" si="222"/>
        <v>0.0601421713662198</v>
      </c>
    </row>
    <row r="349" spans="2:18" ht="17.25">
      <c r="B349" s="163">
        <v>9</v>
      </c>
      <c r="C349" s="50" t="s">
        <v>48</v>
      </c>
      <c r="D349" s="242">
        <f>D254/D111*100</f>
        <v>31.92771084337349</v>
      </c>
      <c r="E349" s="161">
        <f>E254/E111*100</f>
        <v>32.955848623853214</v>
      </c>
      <c r="F349" s="161">
        <f>F254/F111*100</f>
        <v>34.02757406864183</v>
      </c>
      <c r="G349" s="161">
        <f>G254/G111*100</f>
        <v>35.68527155107567</v>
      </c>
      <c r="H349" s="161">
        <f>H254/H111*100</f>
        <v>36.79962750271613</v>
      </c>
      <c r="I349" s="161">
        <f>I254/I111*100</f>
        <v>37.537490134175215</v>
      </c>
      <c r="J349" s="161">
        <f>J254/J111*100</f>
        <v>38.26226870474658</v>
      </c>
      <c r="K349" s="161">
        <f>K254/K111*100</f>
        <v>38.701298701298704</v>
      </c>
      <c r="L349" s="161">
        <f>L254/L111*100</f>
        <v>38.943894389438945</v>
      </c>
      <c r="M349" s="262">
        <f>M254/M111*100</f>
        <v>39.461808457295675</v>
      </c>
      <c r="N349" s="266">
        <f>N254/N111*100</f>
        <v>39.84871927110194</v>
      </c>
      <c r="O349" s="156"/>
      <c r="P349" s="159">
        <f t="shared" si="220"/>
        <v>7.921008427728452</v>
      </c>
      <c r="Q349" s="158">
        <f t="shared" si="221"/>
        <v>2.311229136926727</v>
      </c>
      <c r="R349" s="157">
        <f t="shared" si="222"/>
        <v>0.38691081380626713</v>
      </c>
    </row>
    <row r="350" spans="2:18" ht="17.25">
      <c r="B350" s="163">
        <v>10</v>
      </c>
      <c r="C350" s="50" t="s">
        <v>47</v>
      </c>
      <c r="D350" s="242">
        <f>D255/D112*100</f>
        <v>20.923427085026823</v>
      </c>
      <c r="E350" s="161">
        <f>E255/E112*100</f>
        <v>22.45711033417351</v>
      </c>
      <c r="F350" s="161">
        <f>F255/F112*100</f>
        <v>23.78223495702006</v>
      </c>
      <c r="G350" s="161">
        <f>G255/G112*100</f>
        <v>24.934469200524244</v>
      </c>
      <c r="H350" s="161">
        <f>H255/H112*100</f>
        <v>25.943084050297816</v>
      </c>
      <c r="I350" s="161">
        <f>I255/I112*100</f>
        <v>26.67828395983736</v>
      </c>
      <c r="J350" s="161">
        <f>J255/J112*100</f>
        <v>27.161108345777336</v>
      </c>
      <c r="K350" s="161">
        <f>K255/K112*100</f>
        <v>27.803328037461327</v>
      </c>
      <c r="L350" s="161">
        <f>L255/L112*100</f>
        <v>28.279713285547594</v>
      </c>
      <c r="M350" s="262">
        <f>M255/M112*100</f>
        <v>29.203089196299754</v>
      </c>
      <c r="N350" s="266">
        <f>N255/N112*100</f>
        <v>29.381663113006397</v>
      </c>
      <c r="O350" s="160"/>
      <c r="P350" s="159">
        <f t="shared" si="220"/>
        <v>8.458236027979574</v>
      </c>
      <c r="Q350" s="158">
        <f t="shared" si="221"/>
        <v>2.7033791531690383</v>
      </c>
      <c r="R350" s="157">
        <f t="shared" si="222"/>
        <v>0.17857391670664313</v>
      </c>
    </row>
    <row r="351" spans="2:18" ht="17.25">
      <c r="B351" s="163">
        <v>11</v>
      </c>
      <c r="C351" s="50" t="s">
        <v>46</v>
      </c>
      <c r="D351" s="242">
        <f>D256/D113*100</f>
        <v>24.286733238231097</v>
      </c>
      <c r="E351" s="161">
        <f>E256/E113*100</f>
        <v>25.72385738214884</v>
      </c>
      <c r="F351" s="161">
        <f>F256/F113*100</f>
        <v>27.25402396224132</v>
      </c>
      <c r="G351" s="161">
        <f>G256/G113*100</f>
        <v>28.30972154372252</v>
      </c>
      <c r="H351" s="161">
        <f>H256/H113*100</f>
        <v>29.338280766852193</v>
      </c>
      <c r="I351" s="161">
        <f>I256/I113*100</f>
        <v>30.338345864661655</v>
      </c>
      <c r="J351" s="161">
        <f>J256/J113*100</f>
        <v>30.806632589452686</v>
      </c>
      <c r="K351" s="161">
        <f>K256/K113*100</f>
        <v>31.376975169300223</v>
      </c>
      <c r="L351" s="161">
        <f>L256/L113*100</f>
        <v>31.684424150177577</v>
      </c>
      <c r="M351" s="262">
        <f>M256/M113*100</f>
        <v>32.052100625718296</v>
      </c>
      <c r="N351" s="266">
        <f>N256/N113*100</f>
        <v>31.997430956968532</v>
      </c>
      <c r="O351" s="160"/>
      <c r="P351" s="159">
        <f t="shared" si="220"/>
        <v>7.7106977187374355</v>
      </c>
      <c r="Q351" s="158">
        <f t="shared" si="221"/>
        <v>1.6590850923068778</v>
      </c>
      <c r="R351" s="157">
        <f t="shared" si="222"/>
        <v>-0.054669668749763645</v>
      </c>
    </row>
    <row r="352" spans="2:18" ht="17.25">
      <c r="B352" s="163">
        <v>12</v>
      </c>
      <c r="C352" s="50" t="s">
        <v>45</v>
      </c>
      <c r="D352" s="242">
        <f>D257/D114*100</f>
        <v>26.187290969899667</v>
      </c>
      <c r="E352" s="161">
        <f>E257/E114*100</f>
        <v>27.53493571827837</v>
      </c>
      <c r="F352" s="161">
        <f>F257/F114*100</f>
        <v>28.86146943353898</v>
      </c>
      <c r="G352" s="161">
        <f>G257/G114*100</f>
        <v>30.192329577785365</v>
      </c>
      <c r="H352" s="161">
        <f>H257/H114*100</f>
        <v>31.033689778084394</v>
      </c>
      <c r="I352" s="161">
        <f>I257/I114*100</f>
        <v>32.26292603756086</v>
      </c>
      <c r="J352" s="161">
        <f>J257/J114*100</f>
        <v>32.859473316243296</v>
      </c>
      <c r="K352" s="161">
        <f>K257/K114*100</f>
        <v>33.5523228531206</v>
      </c>
      <c r="L352" s="161">
        <f>L257/L114*100</f>
        <v>33.91283918712557</v>
      </c>
      <c r="M352" s="262">
        <f>M257/M114*100</f>
        <v>34.219308700834326</v>
      </c>
      <c r="N352" s="266">
        <f>N257/N114*100</f>
        <v>34.133872310070146</v>
      </c>
      <c r="O352" s="160"/>
      <c r="P352" s="159">
        <f t="shared" si="220"/>
        <v>7.946581340170479</v>
      </c>
      <c r="Q352" s="158">
        <f t="shared" si="221"/>
        <v>1.8709462725092862</v>
      </c>
      <c r="R352" s="157">
        <f t="shared" si="222"/>
        <v>-0.08543639076417975</v>
      </c>
    </row>
    <row r="353" spans="2:18" ht="17.25">
      <c r="B353" s="163">
        <v>13</v>
      </c>
      <c r="C353" s="50" t="s">
        <v>44</v>
      </c>
      <c r="D353" s="242">
        <f>D258/D115*100</f>
        <v>32.40402193784278</v>
      </c>
      <c r="E353" s="161">
        <f>E258/E115*100</f>
        <v>33.90458545622973</v>
      </c>
      <c r="F353" s="161">
        <f>F258/F115*100</f>
        <v>35.096379877762104</v>
      </c>
      <c r="G353" s="161">
        <f>G258/G115*100</f>
        <v>36.68426103646833</v>
      </c>
      <c r="H353" s="161">
        <f>H258/H115*100</f>
        <v>37.805474095796676</v>
      </c>
      <c r="I353" s="161">
        <f>I258/I115*100</f>
        <v>39.01828199348861</v>
      </c>
      <c r="J353" s="161">
        <f>J258/J115*100</f>
        <v>40.38164002062919</v>
      </c>
      <c r="K353" s="161">
        <f>K258/K115*100</f>
        <v>41.888297872340424</v>
      </c>
      <c r="L353" s="161">
        <f>L258/L115*100</f>
        <v>42.6300188628402</v>
      </c>
      <c r="M353" s="262">
        <f>M258/M115*100</f>
        <v>43.831801726538565</v>
      </c>
      <c r="N353" s="266">
        <f>N258/N115*100</f>
        <v>44.542857142857144</v>
      </c>
      <c r="O353" s="160"/>
      <c r="P353" s="159">
        <f t="shared" si="220"/>
        <v>12.138835205014367</v>
      </c>
      <c r="Q353" s="158">
        <f t="shared" si="221"/>
        <v>5.5245751493685376</v>
      </c>
      <c r="R353" s="157">
        <f t="shared" si="222"/>
        <v>0.7110554163185796</v>
      </c>
    </row>
    <row r="354" spans="2:18" ht="17.25">
      <c r="B354" s="163">
        <v>14</v>
      </c>
      <c r="C354" s="50" t="s">
        <v>43</v>
      </c>
      <c r="D354" s="242">
        <f>D259/D116*100</f>
        <v>23.448744059742026</v>
      </c>
      <c r="E354" s="161">
        <f>E259/E116*100</f>
        <v>24.067887211011627</v>
      </c>
      <c r="F354" s="161">
        <f>F259/F116*100</f>
        <v>24.788247750132346</v>
      </c>
      <c r="G354" s="161">
        <f>G259/G116*100</f>
        <v>25.36781685030019</v>
      </c>
      <c r="H354" s="161">
        <f>H259/H116*100</f>
        <v>25.693630324345445</v>
      </c>
      <c r="I354" s="161">
        <f>I259/I116*100</f>
        <v>26.050745690490025</v>
      </c>
      <c r="J354" s="161">
        <f>J259/J116*100</f>
        <v>26.219669592152812</v>
      </c>
      <c r="K354" s="161">
        <f>K259/K116*100</f>
        <v>26.079228034535294</v>
      </c>
      <c r="L354" s="161">
        <f>L259/L116*100</f>
        <v>26.273118824423612</v>
      </c>
      <c r="M354" s="262">
        <f>M259/M116*100</f>
        <v>25.887786307183426</v>
      </c>
      <c r="N354" s="266">
        <f>N259/N116*100</f>
        <v>25.542436792977686</v>
      </c>
      <c r="O354" s="160"/>
      <c r="P354" s="159">
        <f t="shared" si="220"/>
        <v>2.0936927332356596</v>
      </c>
      <c r="Q354" s="158">
        <f t="shared" si="221"/>
        <v>-0.5083088975123395</v>
      </c>
      <c r="R354" s="157">
        <f t="shared" si="222"/>
        <v>-0.3453495142057399</v>
      </c>
    </row>
    <row r="355" spans="2:18" ht="17.25">
      <c r="B355" s="163">
        <v>15</v>
      </c>
      <c r="C355" s="50" t="s">
        <v>42</v>
      </c>
      <c r="D355" s="242">
        <f>D260/D117*100</f>
        <v>28.625266262493852</v>
      </c>
      <c r="E355" s="161">
        <f>E260/E117*100</f>
        <v>30.08049942500411</v>
      </c>
      <c r="F355" s="161">
        <f>F260/F117*100</f>
        <v>31.63832434674409</v>
      </c>
      <c r="G355" s="161">
        <f>G260/G117*100</f>
        <v>32.491186839012926</v>
      </c>
      <c r="H355" s="161">
        <f>H260/H117*100</f>
        <v>33.063427800269906</v>
      </c>
      <c r="I355" s="161">
        <f>I260/I117*100</f>
        <v>33.96113857167206</v>
      </c>
      <c r="J355" s="161">
        <f>J260/J117*100</f>
        <v>34.284979423868315</v>
      </c>
      <c r="K355" s="161">
        <f>K260/K117*100</f>
        <v>35.181677286034095</v>
      </c>
      <c r="L355" s="161">
        <f>L260/L117*100</f>
        <v>35.79083837510804</v>
      </c>
      <c r="M355" s="262">
        <f>M260/M117*100</f>
        <v>36.25338103132362</v>
      </c>
      <c r="N355" s="266">
        <f>N260/N117*100</f>
        <v>36.271752504833884</v>
      </c>
      <c r="O355" s="160"/>
      <c r="P355" s="159">
        <f t="shared" si="220"/>
        <v>7.646486242340032</v>
      </c>
      <c r="Q355" s="158">
        <f t="shared" si="221"/>
        <v>2.310613933161825</v>
      </c>
      <c r="R355" s="157">
        <f t="shared" si="222"/>
        <v>0.018371473510264025</v>
      </c>
    </row>
    <row r="356" spans="2:18" ht="17.25">
      <c r="B356" s="163">
        <v>16</v>
      </c>
      <c r="C356" s="50" t="s">
        <v>41</v>
      </c>
      <c r="D356" s="242">
        <f>D261/D118*100</f>
        <v>19.052508066881785</v>
      </c>
      <c r="E356" s="161">
        <f>E261/E118*100</f>
        <v>19.866382791278173</v>
      </c>
      <c r="F356" s="161">
        <f>F261/F118*100</f>
        <v>21.13082039911308</v>
      </c>
      <c r="G356" s="161">
        <f>G261/G118*100</f>
        <v>21.499145680112917</v>
      </c>
      <c r="H356" s="161">
        <f>H261/H118*100</f>
        <v>22.503748125937033</v>
      </c>
      <c r="I356" s="161">
        <f>I261/I118*100</f>
        <v>23.06073361395069</v>
      </c>
      <c r="J356" s="161">
        <f>J261/J118*100</f>
        <v>23.89468077010882</v>
      </c>
      <c r="K356" s="161">
        <f>K261/K118*100</f>
        <v>24.602748138481616</v>
      </c>
      <c r="L356" s="161">
        <f>L261/L118*100</f>
        <v>25.228646721438537</v>
      </c>
      <c r="M356" s="262">
        <f>M261/M118*100</f>
        <v>26.140364603708633</v>
      </c>
      <c r="N356" s="266">
        <f>N261/N118*100</f>
        <v>26.376182353853313</v>
      </c>
      <c r="O356" s="160"/>
      <c r="P356" s="159">
        <f t="shared" si="220"/>
        <v>7.323674286971528</v>
      </c>
      <c r="Q356" s="158">
        <f t="shared" si="221"/>
        <v>3.3154487399026245</v>
      </c>
      <c r="R356" s="157">
        <f t="shared" si="222"/>
        <v>0.23581775014467965</v>
      </c>
    </row>
    <row r="357" spans="2:18" ht="17.25">
      <c r="B357" s="163">
        <v>17</v>
      </c>
      <c r="C357" s="50" t="s">
        <v>40</v>
      </c>
      <c r="D357" s="242">
        <f>D262/D119*100</f>
        <v>35.54626241505488</v>
      </c>
      <c r="E357" s="161">
        <f>E262/E119*100</f>
        <v>37.18085106382979</v>
      </c>
      <c r="F357" s="161">
        <f>F262/F119*100</f>
        <v>38.45736013036393</v>
      </c>
      <c r="G357" s="161">
        <f>G262/G119*100</f>
        <v>39.77839335180056</v>
      </c>
      <c r="H357" s="161">
        <f>H262/H119*100</f>
        <v>41.42614601018676</v>
      </c>
      <c r="I357" s="161">
        <f>I262/I119*100</f>
        <v>42.443543717429066</v>
      </c>
      <c r="J357" s="161">
        <f>J262/J119*100</f>
        <v>44.27801078490114</v>
      </c>
      <c r="K357" s="161">
        <f>K262/K119*100</f>
        <v>45.766871165644176</v>
      </c>
      <c r="L357" s="161">
        <f>L262/L119*100</f>
        <v>46.928435718809375</v>
      </c>
      <c r="M357" s="262">
        <f>M262/M119*100</f>
        <v>48.148148148148145</v>
      </c>
      <c r="N357" s="266">
        <f>N262/N119*100</f>
        <v>49.00133155792277</v>
      </c>
      <c r="O357" s="160"/>
      <c r="P357" s="159">
        <f t="shared" si="220"/>
        <v>13.455069142867885</v>
      </c>
      <c r="Q357" s="158">
        <f t="shared" si="221"/>
        <v>6.5577878404937024</v>
      </c>
      <c r="R357" s="157">
        <f t="shared" si="222"/>
        <v>0.8531834097746227</v>
      </c>
    </row>
    <row r="358" spans="2:18" ht="17.25">
      <c r="B358" s="163">
        <v>18</v>
      </c>
      <c r="C358" s="50" t="s">
        <v>39</v>
      </c>
      <c r="D358" s="242">
        <f>D263/D120*100</f>
        <v>36.48979591836735</v>
      </c>
      <c r="E358" s="161">
        <f>E263/E120*100</f>
        <v>38.71773522064946</v>
      </c>
      <c r="F358" s="161">
        <f>F263/F120*100</f>
        <v>40.08620689655172</v>
      </c>
      <c r="G358" s="161">
        <f>G263/G120*100</f>
        <v>40.73748902546093</v>
      </c>
      <c r="H358" s="161">
        <f>H263/H120*100</f>
        <v>42.66180492251595</v>
      </c>
      <c r="I358" s="161">
        <f>I263/I120*100</f>
        <v>43.87464387464387</v>
      </c>
      <c r="J358" s="161">
        <f>J263/J120*100</f>
        <v>46.2671905697446</v>
      </c>
      <c r="K358" s="161">
        <f>K263/K120*100</f>
        <v>46.909827760891595</v>
      </c>
      <c r="L358" s="161">
        <f>L263/L120*100</f>
        <v>48.94957983193277</v>
      </c>
      <c r="M358" s="262">
        <f>M263/M120*100</f>
        <v>49.89059080962801</v>
      </c>
      <c r="N358" s="266">
        <f>N263/N120*100</f>
        <v>50.9518477043673</v>
      </c>
      <c r="O358" s="160"/>
      <c r="P358" s="159">
        <f t="shared" si="220"/>
        <v>14.462051785999954</v>
      </c>
      <c r="Q358" s="158">
        <f t="shared" si="221"/>
        <v>7.07720382972343</v>
      </c>
      <c r="R358" s="157">
        <f t="shared" si="222"/>
        <v>1.0612568947392944</v>
      </c>
    </row>
    <row r="359" spans="2:18" ht="17.25">
      <c r="B359" s="163">
        <v>19</v>
      </c>
      <c r="C359" s="52" t="s">
        <v>73</v>
      </c>
      <c r="D359" s="242">
        <f>D264/D121*100</f>
        <v>38.654408692018386</v>
      </c>
      <c r="E359" s="161">
        <f>E264/E121*100</f>
        <v>40.895262929161234</v>
      </c>
      <c r="F359" s="161">
        <f>F264/F121*100</f>
        <v>42.7491103202847</v>
      </c>
      <c r="G359" s="161">
        <f>G264/G121*100</f>
        <v>44.83546617915905</v>
      </c>
      <c r="H359" s="161">
        <f>H264/H121*100</f>
        <v>46.84854186265287</v>
      </c>
      <c r="I359" s="161">
        <f>I264/I121*100</f>
        <v>48.52443154329947</v>
      </c>
      <c r="J359" s="161">
        <f>J264/J121*100</f>
        <v>49.925705794947994</v>
      </c>
      <c r="K359" s="161">
        <f>K264/K121*100</f>
        <v>51.83112919633774</v>
      </c>
      <c r="L359" s="161">
        <f>L264/L121*100</f>
        <v>53.57702349869452</v>
      </c>
      <c r="M359" s="262">
        <f>M264/M121*100</f>
        <v>54.49166218396988</v>
      </c>
      <c r="N359" s="266">
        <f>N264/N121*100</f>
        <v>55.73496659242762</v>
      </c>
      <c r="O359" s="160"/>
      <c r="P359" s="159">
        <f t="shared" si="220"/>
        <v>17.080557900409232</v>
      </c>
      <c r="Q359" s="158">
        <f t="shared" si="221"/>
        <v>7.210535049128147</v>
      </c>
      <c r="R359" s="157">
        <f t="shared" si="222"/>
        <v>1.243304408457739</v>
      </c>
    </row>
    <row r="360" spans="2:18" ht="17.25">
      <c r="B360" s="163">
        <v>20</v>
      </c>
      <c r="C360" s="50" t="s">
        <v>37</v>
      </c>
      <c r="D360" s="242">
        <f>D265/D122*100</f>
        <v>25.42633015006821</v>
      </c>
      <c r="E360" s="161">
        <f>E265/E122*100</f>
        <v>26.255150954503403</v>
      </c>
      <c r="F360" s="161">
        <f>F265/F122*100</f>
        <v>27.172026122179055</v>
      </c>
      <c r="G360" s="161">
        <f>G265/G122*100</f>
        <v>27.66808093994778</v>
      </c>
      <c r="H360" s="161">
        <f>H265/H122*100</f>
        <v>28.38488533420387</v>
      </c>
      <c r="I360" s="161">
        <f>I265/I122*100</f>
        <v>28.938565717549153</v>
      </c>
      <c r="J360" s="161">
        <f>J265/J122*100</f>
        <v>29.688524590163933</v>
      </c>
      <c r="K360" s="161">
        <f>K265/K122*100</f>
        <v>30.32967032967033</v>
      </c>
      <c r="L360" s="161">
        <f>L265/L122*100</f>
        <v>30.86952978567354</v>
      </c>
      <c r="M360" s="262">
        <f>M265/M122*100</f>
        <v>31.25</v>
      </c>
      <c r="N360" s="266">
        <f>N265/N122*100</f>
        <v>31.337827958736092</v>
      </c>
      <c r="O360" s="160"/>
      <c r="P360" s="159">
        <f t="shared" si="220"/>
        <v>5.911497808667882</v>
      </c>
      <c r="Q360" s="158">
        <f t="shared" si="221"/>
        <v>2.399262241186939</v>
      </c>
      <c r="R360" s="157">
        <f t="shared" si="222"/>
        <v>0.08782795873609217</v>
      </c>
    </row>
    <row r="361" spans="2:18" ht="17.25">
      <c r="B361" s="163">
        <v>21</v>
      </c>
      <c r="C361" s="50" t="s">
        <v>36</v>
      </c>
      <c r="D361" s="242">
        <f>D266/D123*100</f>
        <v>29.742857142857144</v>
      </c>
      <c r="E361" s="161">
        <f>E266/E123*100</f>
        <v>30.002737476047088</v>
      </c>
      <c r="F361" s="161">
        <f>F266/F123*100</f>
        <v>31.13024159955568</v>
      </c>
      <c r="G361" s="161">
        <f>G266/G123*100</f>
        <v>31.84722222222222</v>
      </c>
      <c r="H361" s="161">
        <f>H266/H123*100</f>
        <v>32.6479227864037</v>
      </c>
      <c r="I361" s="161">
        <f>I266/I123*100</f>
        <v>32.77624309392265</v>
      </c>
      <c r="J361" s="161">
        <f>J266/J123*100</f>
        <v>32.641693357471105</v>
      </c>
      <c r="K361" s="161">
        <f>K266/K123*100</f>
        <v>33.165829145728644</v>
      </c>
      <c r="L361" s="161">
        <f>L266/L123*100</f>
        <v>33.61064891846922</v>
      </c>
      <c r="M361" s="262">
        <f>M266/M123*100</f>
        <v>34.00027983769414</v>
      </c>
      <c r="N361" s="266">
        <f>N266/N123*100</f>
        <v>34.829874347028095</v>
      </c>
      <c r="O361" s="160"/>
      <c r="P361" s="159">
        <f t="shared" si="220"/>
        <v>5.087017204170952</v>
      </c>
      <c r="Q361" s="158">
        <f t="shared" si="221"/>
        <v>2.0536312531054435</v>
      </c>
      <c r="R361" s="157">
        <f t="shared" si="222"/>
        <v>0.8295945093339583</v>
      </c>
    </row>
    <row r="362" spans="2:18" ht="17.25">
      <c r="B362" s="163">
        <v>22</v>
      </c>
      <c r="C362" s="50" t="s">
        <v>35</v>
      </c>
      <c r="D362" s="242">
        <f>D267/D124*100</f>
        <v>29.119040981321437</v>
      </c>
      <c r="E362" s="161">
        <f>E267/E124*100</f>
        <v>29.952099182868412</v>
      </c>
      <c r="F362" s="161">
        <f>F267/F124*100</f>
        <v>30.39855575614498</v>
      </c>
      <c r="G362" s="161">
        <f>G267/G124*100</f>
        <v>30.515719801434088</v>
      </c>
      <c r="H362" s="161">
        <f>H267/H124*100</f>
        <v>30.60915104740904</v>
      </c>
      <c r="I362" s="161">
        <f>I267/I124*100</f>
        <v>30.81314397103871</v>
      </c>
      <c r="J362" s="161">
        <f>J267/J124*100</f>
        <v>30.945757997218358</v>
      </c>
      <c r="K362" s="161">
        <f>K267/K124*100</f>
        <v>31.710748452447945</v>
      </c>
      <c r="L362" s="161">
        <f>L267/L124*100</f>
        <v>31.9774011299435</v>
      </c>
      <c r="M362" s="262">
        <f>M267/M124*100</f>
        <v>32.13672768878719</v>
      </c>
      <c r="N362" s="266">
        <f>N267/N124*100</f>
        <v>32.41147205150717</v>
      </c>
      <c r="O362" s="160"/>
      <c r="P362" s="159">
        <f t="shared" si="220"/>
        <v>3.2924310701857316</v>
      </c>
      <c r="Q362" s="158">
        <f t="shared" si="221"/>
        <v>1.598328080468459</v>
      </c>
      <c r="R362" s="157">
        <f t="shared" si="222"/>
        <v>0.2747443627199786</v>
      </c>
    </row>
    <row r="363" spans="2:18" ht="17.25">
      <c r="B363" s="163">
        <v>23</v>
      </c>
      <c r="C363" s="50" t="s">
        <v>34</v>
      </c>
      <c r="D363" s="242">
        <f>D268/D125*100</f>
        <v>28.122769450392575</v>
      </c>
      <c r="E363" s="161">
        <f>E268/E125*100</f>
        <v>28.95643721834408</v>
      </c>
      <c r="F363" s="161">
        <f>F268/F125*100</f>
        <v>28.616648130721188</v>
      </c>
      <c r="G363" s="161">
        <f>G268/G125*100</f>
        <v>29.388560157790927</v>
      </c>
      <c r="H363" s="161">
        <f>H268/H125*100</f>
        <v>29.911947513812155</v>
      </c>
      <c r="I363" s="161">
        <f>I268/I125*100</f>
        <v>29.61859356376639</v>
      </c>
      <c r="J363" s="161">
        <f>J268/J125*100</f>
        <v>29.654882154882156</v>
      </c>
      <c r="K363" s="161">
        <f>K268/K125*100</f>
        <v>29.636439615545342</v>
      </c>
      <c r="L363" s="161">
        <f>L268/L125*100</f>
        <v>29.637029637029638</v>
      </c>
      <c r="M363" s="262">
        <f>M268/M125*100</f>
        <v>29.401993355481725</v>
      </c>
      <c r="N363" s="266">
        <f>N268/N125*100</f>
        <v>29.745254745254744</v>
      </c>
      <c r="O363" s="160"/>
      <c r="P363" s="159">
        <f t="shared" si="220"/>
        <v>1.6224852948621695</v>
      </c>
      <c r="Q363" s="158">
        <f t="shared" si="221"/>
        <v>0.12666118148835537</v>
      </c>
      <c r="R363" s="157">
        <f t="shared" si="222"/>
        <v>0.34326138977301923</v>
      </c>
    </row>
    <row r="364" spans="2:18" ht="17.25">
      <c r="B364" s="163">
        <v>24</v>
      </c>
      <c r="C364" s="50" t="s">
        <v>33</v>
      </c>
      <c r="D364" s="242">
        <f>D269/D126*100</f>
        <v>27.396393546346093</v>
      </c>
      <c r="E364" s="161">
        <f>E269/E126*100</f>
        <v>28.9297338694237</v>
      </c>
      <c r="F364" s="161">
        <f>F269/F126*100</f>
        <v>30.5550171221813</v>
      </c>
      <c r="G364" s="161">
        <f>G269/G126*100</f>
        <v>31.779661016949152</v>
      </c>
      <c r="H364" s="161">
        <f>H269/H126*100</f>
        <v>32.6533298236378</v>
      </c>
      <c r="I364" s="161">
        <f>I269/I126*100</f>
        <v>33.13934263606904</v>
      </c>
      <c r="J364" s="161">
        <f>J269/J126*100</f>
        <v>33.77386196769457</v>
      </c>
      <c r="K364" s="161">
        <f>K269/K126*100</f>
        <v>34.56923284346771</v>
      </c>
      <c r="L364" s="161">
        <f>L269/L126*100</f>
        <v>35.051966578357444</v>
      </c>
      <c r="M364" s="262">
        <f>M269/M126*100</f>
        <v>35.488090320804076</v>
      </c>
      <c r="N364" s="266">
        <f>N269/N126*100</f>
        <v>35.44303797468354</v>
      </c>
      <c r="O364" s="160"/>
      <c r="P364" s="159">
        <f t="shared" si="220"/>
        <v>8.046644428337448</v>
      </c>
      <c r="Q364" s="158">
        <f t="shared" si="221"/>
        <v>2.303695338614503</v>
      </c>
      <c r="R364" s="157">
        <f t="shared" si="222"/>
        <v>-0.04505234612053499</v>
      </c>
    </row>
    <row r="365" spans="2:18" ht="17.25">
      <c r="B365" s="163">
        <v>25</v>
      </c>
      <c r="C365" s="50" t="s">
        <v>32</v>
      </c>
      <c r="D365" s="242">
        <f>D270/D127*100</f>
        <v>18.652795292139555</v>
      </c>
      <c r="E365" s="161">
        <f>E270/E127*100</f>
        <v>19.306152394927157</v>
      </c>
      <c r="F365" s="161">
        <f>F270/F127*100</f>
        <v>19.98118925697565</v>
      </c>
      <c r="G365" s="161">
        <f>G270/G127*100</f>
        <v>20.399666944213156</v>
      </c>
      <c r="H365" s="161">
        <f>H270/H127*100</f>
        <v>20.735097292288685</v>
      </c>
      <c r="I365" s="161">
        <f>I270/I127*100</f>
        <v>21.532846715328464</v>
      </c>
      <c r="J365" s="161">
        <f>J270/J127*100</f>
        <v>22.034250129735337</v>
      </c>
      <c r="K365" s="161">
        <f>K270/K127*100</f>
        <v>22.56797270753644</v>
      </c>
      <c r="L365" s="161">
        <f>L270/L127*100</f>
        <v>23.236514522821576</v>
      </c>
      <c r="M365" s="262">
        <f>M270/M127*100</f>
        <v>23.640167364016737</v>
      </c>
      <c r="N365" s="266">
        <f>N270/N127*100</f>
        <v>24.47418738049713</v>
      </c>
      <c r="O365" s="160"/>
      <c r="P365" s="159">
        <f t="shared" si="220"/>
        <v>5.821392088357577</v>
      </c>
      <c r="Q365" s="158">
        <f t="shared" si="221"/>
        <v>2.941340665168667</v>
      </c>
      <c r="R365" s="157">
        <f t="shared" si="222"/>
        <v>0.8340200164803946</v>
      </c>
    </row>
    <row r="366" spans="2:18" ht="17.25">
      <c r="B366" s="163">
        <v>26</v>
      </c>
      <c r="C366" s="50" t="s">
        <v>31</v>
      </c>
      <c r="D366" s="242">
        <f>D271/D128*100</f>
        <v>27.886085626911317</v>
      </c>
      <c r="E366" s="161">
        <f>E271/E128*100</f>
        <v>29.020845285905526</v>
      </c>
      <c r="F366" s="161">
        <f>F271/F128*100</f>
        <v>30.428941560310914</v>
      </c>
      <c r="G366" s="161">
        <f>G271/G128*100</f>
        <v>31.102551757342322</v>
      </c>
      <c r="H366" s="161">
        <f>H271/H128*100</f>
        <v>31.25119206561129</v>
      </c>
      <c r="I366" s="161">
        <f>I271/I128*100</f>
        <v>31.67996959331053</v>
      </c>
      <c r="J366" s="161">
        <f>J271/J128*100</f>
        <v>32.2869532428356</v>
      </c>
      <c r="K366" s="161">
        <f>K271/K128*100</f>
        <v>32.38832416301408</v>
      </c>
      <c r="L366" s="161">
        <f>L271/L128*100</f>
        <v>32.1481619012254</v>
      </c>
      <c r="M366" s="262">
        <f>M271/M128*100</f>
        <v>31.85751104565537</v>
      </c>
      <c r="N366" s="266">
        <f>N271/N128*100</f>
        <v>31.85328185328185</v>
      </c>
      <c r="O366" s="160"/>
      <c r="P366" s="159">
        <f t="shared" si="220"/>
        <v>3.9671962263705325</v>
      </c>
      <c r="Q366" s="158">
        <f t="shared" si="221"/>
        <v>0.17331225997131838</v>
      </c>
      <c r="R366" s="157">
        <f t="shared" si="222"/>
        <v>-0.004229192373522039</v>
      </c>
    </row>
    <row r="367" spans="2:18" ht="17.25">
      <c r="B367" s="163">
        <v>27</v>
      </c>
      <c r="C367" s="50" t="s">
        <v>30</v>
      </c>
      <c r="D367" s="242">
        <f>D272/D129*100</f>
        <v>29.435792698493746</v>
      </c>
      <c r="E367" s="161">
        <f>E272/E129*100</f>
        <v>29.98856852533977</v>
      </c>
      <c r="F367" s="161">
        <f>F272/F129*100</f>
        <v>30.36190476190476</v>
      </c>
      <c r="G367" s="161">
        <f>G272/G129*100</f>
        <v>30.479714212809387</v>
      </c>
      <c r="H367" s="161">
        <f>H272/H129*100</f>
        <v>31.16534628162535</v>
      </c>
      <c r="I367" s="161">
        <f>I272/I129*100</f>
        <v>31.496265773886172</v>
      </c>
      <c r="J367" s="161">
        <f>J272/J129*100</f>
        <v>31.617076326002586</v>
      </c>
      <c r="K367" s="161">
        <f>K272/K129*100</f>
        <v>31.574874242228812</v>
      </c>
      <c r="L367" s="161">
        <f>L272/L129*100</f>
        <v>31.87142113482561</v>
      </c>
      <c r="M367" s="262">
        <f>M272/M129*100</f>
        <v>31.870304468169238</v>
      </c>
      <c r="N367" s="266">
        <f>N272/N129*100</f>
        <v>32.09647495361781</v>
      </c>
      <c r="O367" s="160"/>
      <c r="P367" s="159">
        <f t="shared" si="220"/>
        <v>2.660682255124062</v>
      </c>
      <c r="Q367" s="158">
        <f t="shared" si="221"/>
        <v>0.6002091797316353</v>
      </c>
      <c r="R367" s="157">
        <f t="shared" si="222"/>
        <v>0.22617048544857</v>
      </c>
    </row>
    <row r="368" spans="2:18" ht="17.25">
      <c r="B368" s="163">
        <v>28</v>
      </c>
      <c r="C368" s="50" t="s">
        <v>29</v>
      </c>
      <c r="D368" s="242">
        <f>D273/D130*100</f>
        <v>24.26860076603374</v>
      </c>
      <c r="E368" s="161">
        <f>E273/E130*100</f>
        <v>25.33681717971748</v>
      </c>
      <c r="F368" s="161">
        <f>F273/F130*100</f>
        <v>26.657287097575104</v>
      </c>
      <c r="G368" s="161">
        <f>G273/G130*100</f>
        <v>27.52925553987883</v>
      </c>
      <c r="H368" s="161">
        <f>H273/H130*100</f>
        <v>28.125777814651954</v>
      </c>
      <c r="I368" s="161">
        <f>I273/I130*100</f>
        <v>28.641789798814592</v>
      </c>
      <c r="J368" s="161">
        <f>J273/J130*100</f>
        <v>29.302247567930223</v>
      </c>
      <c r="K368" s="161">
        <f>K273/K130*100</f>
        <v>29.46103731280142</v>
      </c>
      <c r="L368" s="161">
        <f>L273/L130*100</f>
        <v>29.564922398439485</v>
      </c>
      <c r="M368" s="262">
        <f>M273/M130*100</f>
        <v>29.20832650385183</v>
      </c>
      <c r="N368" s="266">
        <f>N273/N130*100</f>
        <v>29.051962860400714</v>
      </c>
      <c r="O368" s="160"/>
      <c r="P368" s="159">
        <f t="shared" si="220"/>
        <v>4.783362094366975</v>
      </c>
      <c r="Q368" s="158">
        <f t="shared" si="221"/>
        <v>0.41017306158612143</v>
      </c>
      <c r="R368" s="157">
        <f t="shared" si="222"/>
        <v>-0.1563636434511153</v>
      </c>
    </row>
    <row r="369" spans="2:18" ht="17.25">
      <c r="B369" s="163">
        <v>29</v>
      </c>
      <c r="C369" s="50" t="s">
        <v>28</v>
      </c>
      <c r="D369" s="242">
        <f>D274/D131*100</f>
        <v>30.78585238257705</v>
      </c>
      <c r="E369" s="161">
        <f>E274/E131*100</f>
        <v>32.63880938752147</v>
      </c>
      <c r="F369" s="161">
        <f>F274/F131*100</f>
        <v>33.911434847959306</v>
      </c>
      <c r="G369" s="161">
        <f>G274/G131*100</f>
        <v>34.92063492063492</v>
      </c>
      <c r="H369" s="161">
        <f>H274/H131*100</f>
        <v>35.577712609970675</v>
      </c>
      <c r="I369" s="161">
        <f>I274/I131*100</f>
        <v>36.06518377542524</v>
      </c>
      <c r="J369" s="161">
        <f>J274/J131*100</f>
        <v>36.722821476184706</v>
      </c>
      <c r="K369" s="161">
        <f>K274/K131*100</f>
        <v>37.526076819241624</v>
      </c>
      <c r="L369" s="161">
        <f>L274/L131*100</f>
        <v>37.932739861523245</v>
      </c>
      <c r="M369" s="262">
        <f>M274/M131*100</f>
        <v>38.30901608679386</v>
      </c>
      <c r="N369" s="266">
        <f>N274/N131*100</f>
        <v>38.65333502088343</v>
      </c>
      <c r="O369" s="160"/>
      <c r="P369" s="159">
        <f t="shared" si="220"/>
        <v>7.867482638306381</v>
      </c>
      <c r="Q369" s="158">
        <f t="shared" si="221"/>
        <v>2.5881512454581923</v>
      </c>
      <c r="R369" s="157">
        <f t="shared" si="222"/>
        <v>0.34431893408957137</v>
      </c>
    </row>
    <row r="370" spans="2:18" ht="17.25">
      <c r="B370" s="163">
        <v>30</v>
      </c>
      <c r="C370" s="50" t="s">
        <v>27</v>
      </c>
      <c r="D370" s="242">
        <f>D275/D132*100</f>
        <v>30.708908406524465</v>
      </c>
      <c r="E370" s="161">
        <f>E275/E132*100</f>
        <v>31.921618204804048</v>
      </c>
      <c r="F370" s="161">
        <f>F275/F132*100</f>
        <v>33.45629510825982</v>
      </c>
      <c r="G370" s="161">
        <f>G275/G132*100</f>
        <v>34.13770913770914</v>
      </c>
      <c r="H370" s="161">
        <f>H275/H132*100</f>
        <v>34.21264275373975</v>
      </c>
      <c r="I370" s="161">
        <f>I275/I132*100</f>
        <v>34.5</v>
      </c>
      <c r="J370" s="161">
        <f>J275/J132*100</f>
        <v>35.10551284148536</v>
      </c>
      <c r="K370" s="161">
        <f>K275/K132*100</f>
        <v>34.956550254140026</v>
      </c>
      <c r="L370" s="161">
        <f>L275/L132*100</f>
        <v>34.94290375203915</v>
      </c>
      <c r="M370" s="262">
        <f>M275/M132*100</f>
        <v>34.154929577464785</v>
      </c>
      <c r="N370" s="266">
        <f>N275/N132*100</f>
        <v>33.598472796691055</v>
      </c>
      <c r="O370" s="160"/>
      <c r="P370" s="159">
        <f t="shared" si="220"/>
        <v>2.8895643901665906</v>
      </c>
      <c r="Q370" s="158">
        <f t="shared" si="221"/>
        <v>-0.9015272033089445</v>
      </c>
      <c r="R370" s="157">
        <f t="shared" si="222"/>
        <v>-0.5564567807737291</v>
      </c>
    </row>
    <row r="371" spans="2:18" ht="17.25">
      <c r="B371" s="163">
        <v>31</v>
      </c>
      <c r="C371" s="50" t="s">
        <v>26</v>
      </c>
      <c r="D371" s="242">
        <f>D276/D133*100</f>
        <v>24.0848473999821</v>
      </c>
      <c r="E371" s="161">
        <f>E276/E133*100</f>
        <v>25.440260092115956</v>
      </c>
      <c r="F371" s="161">
        <f>F276/F133*100</f>
        <v>26.75979680696662</v>
      </c>
      <c r="G371" s="161">
        <f>G276/G133*100</f>
        <v>28.150134048257375</v>
      </c>
      <c r="H371" s="161">
        <f>H276/H133*100</f>
        <v>29.261546971512857</v>
      </c>
      <c r="I371" s="161">
        <f>I276/I133*100</f>
        <v>30.097087378640776</v>
      </c>
      <c r="J371" s="161">
        <f>J276/J133*100</f>
        <v>30.64395357543991</v>
      </c>
      <c r="K371" s="161">
        <f>K276/K133*100</f>
        <v>31.157495256166985</v>
      </c>
      <c r="L371" s="161">
        <f>L276/L133*100</f>
        <v>31.182293612252522</v>
      </c>
      <c r="M371" s="262">
        <f>M276/M133*100</f>
        <v>31.18807209587619</v>
      </c>
      <c r="N371" s="266">
        <f>N276/N133*100</f>
        <v>31.396786155747836</v>
      </c>
      <c r="O371" s="160"/>
      <c r="P371" s="159">
        <f t="shared" si="220"/>
        <v>7.311938755765738</v>
      </c>
      <c r="Q371" s="158">
        <f t="shared" si="221"/>
        <v>1.2996987771070607</v>
      </c>
      <c r="R371" s="157">
        <f t="shared" si="222"/>
        <v>0.20871405987164593</v>
      </c>
    </row>
    <row r="372" spans="2:18" ht="17.25">
      <c r="B372" s="163">
        <v>32</v>
      </c>
      <c r="C372" s="50" t="s">
        <v>25</v>
      </c>
      <c r="D372" s="242">
        <f>D277/D134*100</f>
        <v>19.27678085916259</v>
      </c>
      <c r="E372" s="161">
        <f>E277/E134*100</f>
        <v>20.562534134352813</v>
      </c>
      <c r="F372" s="161">
        <f>F277/F134*100</f>
        <v>21.800027735404242</v>
      </c>
      <c r="G372" s="161">
        <f>G277/G134*100</f>
        <v>22.947280451284907</v>
      </c>
      <c r="H372" s="161">
        <f>H277/H134*100</f>
        <v>23.864430468204052</v>
      </c>
      <c r="I372" s="161">
        <f>I277/I134*100</f>
        <v>24.553759662684467</v>
      </c>
      <c r="J372" s="161">
        <f>J277/J134*100</f>
        <v>25.309121740973644</v>
      </c>
      <c r="K372" s="161">
        <f>K277/K134*100</f>
        <v>25.629226800529874</v>
      </c>
      <c r="L372" s="161">
        <f>L277/L134*100</f>
        <v>26.29931120851597</v>
      </c>
      <c r="M372" s="262">
        <f>M277/M134*100</f>
        <v>27.017396772165164</v>
      </c>
      <c r="N372" s="266">
        <f>N277/N134*100</f>
        <v>27.67844572715754</v>
      </c>
      <c r="O372" s="160"/>
      <c r="P372" s="159">
        <f t="shared" si="220"/>
        <v>8.401664867994953</v>
      </c>
      <c r="Q372" s="158">
        <f t="shared" si="221"/>
        <v>3.1246860644730745</v>
      </c>
      <c r="R372" s="157">
        <f t="shared" si="222"/>
        <v>0.6610489549923777</v>
      </c>
    </row>
    <row r="373" spans="2:18" ht="17.25">
      <c r="B373" s="163">
        <v>33</v>
      </c>
      <c r="C373" s="50" t="s">
        <v>24</v>
      </c>
      <c r="D373" s="242">
        <f>D278/D135*100</f>
        <v>25.191332411249423</v>
      </c>
      <c r="E373" s="161">
        <f>E278/E135*100</f>
        <v>26.350050426331713</v>
      </c>
      <c r="F373" s="161">
        <f>F278/F135*100</f>
        <v>28.04753504781357</v>
      </c>
      <c r="G373" s="161">
        <f>G278/G135*100</f>
        <v>29.221993641294187</v>
      </c>
      <c r="H373" s="161">
        <f>H278/H135*100</f>
        <v>30.238298680337984</v>
      </c>
      <c r="I373" s="161">
        <f>I278/I135*100</f>
        <v>31.296385542168675</v>
      </c>
      <c r="J373" s="161">
        <f>J278/J135*100</f>
        <v>32.41203567578163</v>
      </c>
      <c r="K373" s="161">
        <f>K278/K135*100</f>
        <v>33.3596214511041</v>
      </c>
      <c r="L373" s="161">
        <f>L278/L135*100</f>
        <v>33.97506234413965</v>
      </c>
      <c r="M373" s="262">
        <f>M278/M135*100</f>
        <v>34.786101626832696</v>
      </c>
      <c r="N373" s="266">
        <f>N278/N135*100</f>
        <v>35.354049923586345</v>
      </c>
      <c r="O373" s="160"/>
      <c r="P373" s="159">
        <f t="shared" si="220"/>
        <v>10.162717512336922</v>
      </c>
      <c r="Q373" s="158">
        <f t="shared" si="221"/>
        <v>4.05766438141767</v>
      </c>
      <c r="R373" s="157">
        <f t="shared" si="222"/>
        <v>0.5679482967536487</v>
      </c>
    </row>
    <row r="374" spans="2:18" ht="17.25">
      <c r="B374" s="163">
        <v>34</v>
      </c>
      <c r="C374" s="50" t="s">
        <v>23</v>
      </c>
      <c r="D374" s="242">
        <f>D279/D136*100</f>
        <v>26.176295413936867</v>
      </c>
      <c r="E374" s="161">
        <f>E279/E136*100</f>
        <v>28.083209509658246</v>
      </c>
      <c r="F374" s="161">
        <f>F279/F136*100</f>
        <v>28.763127187864647</v>
      </c>
      <c r="G374" s="161">
        <f>G279/G136*100</f>
        <v>30.231871215477774</v>
      </c>
      <c r="H374" s="161">
        <f>H279/H136*100</f>
        <v>31.29432624113475</v>
      </c>
      <c r="I374" s="161">
        <f>I279/I136*100</f>
        <v>32.2237017310253</v>
      </c>
      <c r="J374" s="161">
        <f>J279/J136*100</f>
        <v>33.44884737080006</v>
      </c>
      <c r="K374" s="161">
        <f>K279/K136*100</f>
        <v>34.331093463653026</v>
      </c>
      <c r="L374" s="161">
        <f>L279/L136*100</f>
        <v>34.87659052583167</v>
      </c>
      <c r="M374" s="262">
        <f>M279/M136*100</f>
        <v>35.359456957729094</v>
      </c>
      <c r="N374" s="266">
        <f>N279/N136*100</f>
        <v>35.98947857032338</v>
      </c>
      <c r="O374" s="160"/>
      <c r="P374" s="159">
        <f t="shared" si="220"/>
        <v>9.813183156386511</v>
      </c>
      <c r="Q374" s="158">
        <f t="shared" si="221"/>
        <v>3.765776839298077</v>
      </c>
      <c r="R374" s="157">
        <f t="shared" si="222"/>
        <v>0.6300216125942839</v>
      </c>
    </row>
    <row r="375" spans="2:18" ht="17.25">
      <c r="B375" s="163">
        <v>35</v>
      </c>
      <c r="C375" s="50" t="s">
        <v>22</v>
      </c>
      <c r="D375" s="242">
        <f>D280/D137*100</f>
        <v>23.459676072800136</v>
      </c>
      <c r="E375" s="161">
        <f>E280/E137*100</f>
        <v>25.16096238563199</v>
      </c>
      <c r="F375" s="161">
        <f>F280/F137*100</f>
        <v>26.434812403632</v>
      </c>
      <c r="G375" s="161">
        <f>G280/G137*100</f>
        <v>27.477172810280692</v>
      </c>
      <c r="H375" s="161">
        <f>H280/H137*100</f>
        <v>28.204695152845805</v>
      </c>
      <c r="I375" s="161">
        <f>I280/I137*100</f>
        <v>29.392531405954227</v>
      </c>
      <c r="J375" s="161">
        <f>J280/J137*100</f>
        <v>30.327159425307254</v>
      </c>
      <c r="K375" s="161">
        <f>K280/K137*100</f>
        <v>31.01843873858349</v>
      </c>
      <c r="L375" s="161">
        <f>L280/L137*100</f>
        <v>31.779957953749122</v>
      </c>
      <c r="M375" s="262">
        <f>M280/M137*100</f>
        <v>32.05513341579784</v>
      </c>
      <c r="N375" s="266">
        <f>N280/N137*100</f>
        <v>32.44342291371994</v>
      </c>
      <c r="O375" s="160"/>
      <c r="P375" s="159">
        <f t="shared" si="220"/>
        <v>8.983746840919807</v>
      </c>
      <c r="Q375" s="158">
        <f t="shared" si="221"/>
        <v>3.0508915077657157</v>
      </c>
      <c r="R375" s="157">
        <f t="shared" si="222"/>
        <v>0.3882894979221021</v>
      </c>
    </row>
    <row r="376" spans="2:18" ht="17.25">
      <c r="B376" s="163">
        <v>36</v>
      </c>
      <c r="C376" s="50" t="s">
        <v>21</v>
      </c>
      <c r="D376" s="242">
        <f>D281/D138*100</f>
        <v>27.74504552758436</v>
      </c>
      <c r="E376" s="161">
        <f>E281/E138*100</f>
        <v>30.602978568834</v>
      </c>
      <c r="F376" s="161">
        <f>F281/F138*100</f>
        <v>33.18301390454717</v>
      </c>
      <c r="G376" s="161">
        <f>G281/G138*100</f>
        <v>36.034115138592746</v>
      </c>
      <c r="H376" s="161">
        <f>H281/H138*100</f>
        <v>38.43283582089552</v>
      </c>
      <c r="I376" s="161">
        <f>I281/I138*100</f>
        <v>40.229191797346196</v>
      </c>
      <c r="J376" s="161">
        <f>J281/J138*100</f>
        <v>41.38492871690428</v>
      </c>
      <c r="K376" s="161">
        <f>K281/K138*100</f>
        <v>42.81842818428184</v>
      </c>
      <c r="L376" s="161">
        <f>L281/L138*100</f>
        <v>43.81833473507149</v>
      </c>
      <c r="M376" s="262">
        <f>M281/M138*100</f>
        <v>44.56222175111299</v>
      </c>
      <c r="N376" s="266">
        <f>N281/N138*100</f>
        <v>45.177882554650665</v>
      </c>
      <c r="O376" s="160"/>
      <c r="P376" s="159">
        <f t="shared" si="220"/>
        <v>17.432837027066306</v>
      </c>
      <c r="Q376" s="158">
        <f t="shared" si="221"/>
        <v>4.948690757304469</v>
      </c>
      <c r="R376" s="157">
        <f t="shared" si="222"/>
        <v>0.615660803537672</v>
      </c>
    </row>
    <row r="377" spans="2:18" ht="17.25">
      <c r="B377" s="163">
        <v>37</v>
      </c>
      <c r="C377" s="50" t="s">
        <v>20</v>
      </c>
      <c r="D377" s="242">
        <f>D282/D139*100</f>
        <v>25.6278329045694</v>
      </c>
      <c r="E377" s="161">
        <f>E282/E139*100</f>
        <v>26.851058621955698</v>
      </c>
      <c r="F377" s="161">
        <f>F282/F139*100</f>
        <v>27.734138972809667</v>
      </c>
      <c r="G377" s="161">
        <f>G282/G139*100</f>
        <v>28.720058069199126</v>
      </c>
      <c r="H377" s="161">
        <f>H282/H139*100</f>
        <v>29.264456811033146</v>
      </c>
      <c r="I377" s="161">
        <f>I282/I139*100</f>
        <v>29.761760793324466</v>
      </c>
      <c r="J377" s="161">
        <f>J282/J139*100</f>
        <v>30.03636363636364</v>
      </c>
      <c r="K377" s="161">
        <f>K282/K139*100</f>
        <v>30.3612699185014</v>
      </c>
      <c r="L377" s="161">
        <f>L282/L139*100</f>
        <v>30.148544266191323</v>
      </c>
      <c r="M377" s="262">
        <f>M282/M139*100</f>
        <v>30.393906937998334</v>
      </c>
      <c r="N377" s="266">
        <f>N282/N139*100</f>
        <v>30.80057526366251</v>
      </c>
      <c r="O377" s="160"/>
      <c r="P377" s="159">
        <f t="shared" si="220"/>
        <v>5.17274235909311</v>
      </c>
      <c r="Q377" s="158">
        <f t="shared" si="221"/>
        <v>1.0388144703380426</v>
      </c>
      <c r="R377" s="157">
        <f t="shared" si="222"/>
        <v>0.40666832566417455</v>
      </c>
    </row>
    <row r="378" spans="2:18" ht="17.25">
      <c r="B378" s="163">
        <v>38</v>
      </c>
      <c r="C378" s="50" t="s">
        <v>19</v>
      </c>
      <c r="D378" s="242">
        <f>D283/D140*100</f>
        <v>26.192964123998607</v>
      </c>
      <c r="E378" s="161">
        <f>E283/E140*100</f>
        <v>28.169014084507044</v>
      </c>
      <c r="F378" s="161">
        <f>F283/F140*100</f>
        <v>29.20962199312715</v>
      </c>
      <c r="G378" s="161">
        <f>G283/G140*100</f>
        <v>30.10569382884419</v>
      </c>
      <c r="H378" s="161">
        <f>H283/H140*100</f>
        <v>31.073825503355707</v>
      </c>
      <c r="I378" s="161">
        <f>I283/I140*100</f>
        <v>31.31179960448253</v>
      </c>
      <c r="J378" s="161">
        <f>J283/J140*100</f>
        <v>31.952270467351674</v>
      </c>
      <c r="K378" s="161">
        <f>K283/K140*100</f>
        <v>32.24975860959125</v>
      </c>
      <c r="L378" s="161">
        <f>L283/L140*100</f>
        <v>31.816755569501098</v>
      </c>
      <c r="M378" s="262">
        <f>M283/M140*100</f>
        <v>32.251148545176115</v>
      </c>
      <c r="N378" s="266">
        <f>N283/N140*100</f>
        <v>32.45614035087719</v>
      </c>
      <c r="O378" s="160"/>
      <c r="P378" s="159">
        <f t="shared" si="220"/>
        <v>6.263176226878585</v>
      </c>
      <c r="Q378" s="158">
        <f t="shared" si="221"/>
        <v>1.1443407463946613</v>
      </c>
      <c r="R378" s="157">
        <f t="shared" si="222"/>
        <v>0.2049918057010771</v>
      </c>
    </row>
    <row r="379" spans="2:18" ht="17.25">
      <c r="B379" s="163">
        <v>39</v>
      </c>
      <c r="C379" s="50" t="s">
        <v>18</v>
      </c>
      <c r="D379" s="242">
        <f>D284/D141*100</f>
        <v>20.272377586027655</v>
      </c>
      <c r="E379" s="161">
        <f>E284/E141*100</f>
        <v>21.663201663201665</v>
      </c>
      <c r="F379" s="161">
        <f>F284/F141*100</f>
        <v>22.38045738045738</v>
      </c>
      <c r="G379" s="161">
        <f>G284/G141*100</f>
        <v>22.999271516286814</v>
      </c>
      <c r="H379" s="161">
        <f>H284/H141*100</f>
        <v>23.337126305989447</v>
      </c>
      <c r="I379" s="161">
        <f>I284/I141*100</f>
        <v>24.009875527209136</v>
      </c>
      <c r="J379" s="161">
        <f>J284/J141*100</f>
        <v>24.559245592455923</v>
      </c>
      <c r="K379" s="161">
        <f>K284/K141*100</f>
        <v>24.315410753547873</v>
      </c>
      <c r="L379" s="161">
        <f>L284/L141*100</f>
        <v>24.62241653418124</v>
      </c>
      <c r="M379" s="262">
        <f>M284/M141*100</f>
        <v>25.027629860343616</v>
      </c>
      <c r="N379" s="266">
        <f>N284/N141*100</f>
        <v>24.89425981873112</v>
      </c>
      <c r="O379" s="160"/>
      <c r="P379" s="159">
        <f t="shared" si="220"/>
        <v>4.621882232703463</v>
      </c>
      <c r="Q379" s="158">
        <f t="shared" si="221"/>
        <v>0.8843842915219824</v>
      </c>
      <c r="R379" s="157">
        <f t="shared" si="222"/>
        <v>-0.13337004161249766</v>
      </c>
    </row>
    <row r="380" spans="2:18" ht="17.25">
      <c r="B380" s="163">
        <v>40</v>
      </c>
      <c r="C380" s="51" t="s">
        <v>17</v>
      </c>
      <c r="D380" s="242">
        <f>D285/D142*100</f>
        <v>14.667322189446082</v>
      </c>
      <c r="E380" s="161">
        <f>E285/E142*100</f>
        <v>16.539608882996355</v>
      </c>
      <c r="F380" s="161">
        <f>F285/F142*100</f>
        <v>18.26160337552743</v>
      </c>
      <c r="G380" s="161">
        <f>G285/G142*100</f>
        <v>19.54122111072784</v>
      </c>
      <c r="H380" s="161">
        <f>H285/H142*100</f>
        <v>21.018005540166204</v>
      </c>
      <c r="I380" s="161">
        <f>I285/I142*100</f>
        <v>21.265141318977122</v>
      </c>
      <c r="J380" s="161">
        <f>J285/J142*100</f>
        <v>22.324261145433294</v>
      </c>
      <c r="K380" s="161">
        <f>K285/K142*100</f>
        <v>23.02718832891247</v>
      </c>
      <c r="L380" s="161">
        <f>L285/L142*100</f>
        <v>24.248962655601662</v>
      </c>
      <c r="M380" s="262">
        <f>M285/M142*100</f>
        <v>25.590682196339433</v>
      </c>
      <c r="N380" s="266">
        <f>N285/N142*100</f>
        <v>26.128978503582733</v>
      </c>
      <c r="O380" s="160"/>
      <c r="P380" s="159">
        <f t="shared" si="220"/>
        <v>11.46165631413665</v>
      </c>
      <c r="Q380" s="158">
        <f t="shared" si="221"/>
        <v>4.863837184605611</v>
      </c>
      <c r="R380" s="157">
        <f t="shared" si="222"/>
        <v>0.5382963072433</v>
      </c>
    </row>
    <row r="381" spans="2:18" ht="17.25">
      <c r="B381" s="163">
        <v>41</v>
      </c>
      <c r="C381" s="50" t="s">
        <v>16</v>
      </c>
      <c r="D381" s="242">
        <f>D286/D143*100</f>
        <v>38.656527249683144</v>
      </c>
      <c r="E381" s="161">
        <f>E286/E143*100</f>
        <v>39.25593329057088</v>
      </c>
      <c r="F381" s="161">
        <f>F286/F143*100</f>
        <v>40.50131926121372</v>
      </c>
      <c r="G381" s="161">
        <f>G286/G143*100</f>
        <v>40.915208613728126</v>
      </c>
      <c r="H381" s="161">
        <f>H286/H143*100</f>
        <v>41.43835616438356</v>
      </c>
      <c r="I381" s="161">
        <f>I286/I143*100</f>
        <v>42.597765363128495</v>
      </c>
      <c r="J381" s="161">
        <f>J286/J143*100</f>
        <v>44.017403915881076</v>
      </c>
      <c r="K381" s="161">
        <f>K286/K143*100</f>
        <v>43.946188340807176</v>
      </c>
      <c r="L381" s="161">
        <f>L286/L143*100</f>
        <v>45.11913912375096</v>
      </c>
      <c r="M381" s="262">
        <f>M286/M143*100</f>
        <v>46.287519747235386</v>
      </c>
      <c r="N381" s="266">
        <f>N286/N143*100</f>
        <v>47.242798353909464</v>
      </c>
      <c r="O381" s="160"/>
      <c r="P381" s="159">
        <f t="shared" si="220"/>
        <v>8.58627110422632</v>
      </c>
      <c r="Q381" s="158">
        <f t="shared" si="221"/>
        <v>4.645032990780969</v>
      </c>
      <c r="R381" s="157">
        <f t="shared" si="222"/>
        <v>0.9552786066740779</v>
      </c>
    </row>
    <row r="382" spans="2:18" ht="18" thickBot="1">
      <c r="B382" s="163">
        <v>42</v>
      </c>
      <c r="C382" s="162" t="s">
        <v>68</v>
      </c>
      <c r="D382" s="243">
        <f>D287/D144*100</f>
        <v>28.284003990688394</v>
      </c>
      <c r="E382" s="244">
        <f>E287/E144*100</f>
        <v>29.513184584178497</v>
      </c>
      <c r="F382" s="244">
        <f>F287/F144*100</f>
        <v>30.416951469583047</v>
      </c>
      <c r="G382" s="244">
        <f>G287/G144*100</f>
        <v>31.666375240426646</v>
      </c>
      <c r="H382" s="244">
        <f>H287/H144*100</f>
        <v>32.92986828052688</v>
      </c>
      <c r="I382" s="244">
        <f>I287/I144*100</f>
        <v>33.802055164954034</v>
      </c>
      <c r="J382" s="244">
        <f>J287/J144*100</f>
        <v>34.81549815498155</v>
      </c>
      <c r="K382" s="244">
        <f>K287/K144*100</f>
        <v>35.3193073915472</v>
      </c>
      <c r="L382" s="244">
        <f>L287/L144*100</f>
        <v>36.51993198564141</v>
      </c>
      <c r="M382" s="263">
        <f>M287/M144*100</f>
        <v>37.790468688460024</v>
      </c>
      <c r="N382" s="267">
        <f>N287/N144*100</f>
        <v>38.164443559625724</v>
      </c>
      <c r="O382" s="160"/>
      <c r="P382" s="159">
        <f t="shared" si="220"/>
        <v>9.88043956893733</v>
      </c>
      <c r="Q382" s="158">
        <f t="shared" si="221"/>
        <v>4.36238839467169</v>
      </c>
      <c r="R382" s="157">
        <f t="shared" si="222"/>
        <v>0.37397487116570005</v>
      </c>
    </row>
    <row r="383" spans="2:18" ht="18.75" thickBot="1" thickTop="1">
      <c r="B383" s="330" t="s">
        <v>14</v>
      </c>
      <c r="C383" s="331"/>
      <c r="D383" s="245">
        <f>D288/D145*100</f>
        <v>25.52763433433104</v>
      </c>
      <c r="E383" s="246">
        <f>E288/E145*100</f>
        <v>26.702733266360347</v>
      </c>
      <c r="F383" s="246">
        <f>F288/F145*100</f>
        <v>27.802429961630736</v>
      </c>
      <c r="G383" s="246">
        <f>G288/G145*100</f>
        <v>28.692141894677427</v>
      </c>
      <c r="H383" s="246">
        <f>H288/H145*100</f>
        <v>29.43480896164775</v>
      </c>
      <c r="I383" s="246">
        <f>I288/I145*100</f>
        <v>30.02806047660929</v>
      </c>
      <c r="J383" s="246">
        <f>J288/J145*100</f>
        <v>30.54535964439655</v>
      </c>
      <c r="K383" s="246">
        <f>K288/K145*100</f>
        <v>31.005909503866068</v>
      </c>
      <c r="L383" s="246">
        <f>L288/L145*100</f>
        <v>31.402789264071217</v>
      </c>
      <c r="M383" s="264">
        <f>M288/M145*100</f>
        <v>31.711727567960395</v>
      </c>
      <c r="N383" s="268">
        <f>N288/N145*100</f>
        <v>31.88959745145839</v>
      </c>
      <c r="O383" s="156"/>
      <c r="P383" s="155">
        <f t="shared" si="220"/>
        <v>6.361963117127349</v>
      </c>
      <c r="Q383" s="154">
        <f t="shared" si="221"/>
        <v>1.8615369748490984</v>
      </c>
      <c r="R383" s="153">
        <f t="shared" si="222"/>
        <v>0.17786988349799415</v>
      </c>
    </row>
    <row r="385" spans="2:17" ht="18.75">
      <c r="B385" s="315" t="s">
        <v>93</v>
      </c>
      <c r="C385" s="315"/>
      <c r="D385" s="315"/>
      <c r="E385" s="315"/>
      <c r="F385" s="315"/>
      <c r="G385" s="315"/>
      <c r="H385" s="315"/>
      <c r="I385" s="199"/>
      <c r="J385" s="199"/>
      <c r="K385" s="199"/>
      <c r="L385" s="199"/>
      <c r="M385" s="199"/>
      <c r="N385" s="199"/>
      <c r="P385" s="199"/>
      <c r="Q385" s="199"/>
    </row>
    <row r="386" spans="4:17" ht="14.25" thickBot="1">
      <c r="D386" s="200"/>
      <c r="E386" s="200"/>
      <c r="F386" s="200"/>
      <c r="G386" s="200"/>
      <c r="H386" s="200"/>
      <c r="I386" s="199"/>
      <c r="J386" s="208"/>
      <c r="K386" s="208"/>
      <c r="L386" s="208"/>
      <c r="M386" s="210"/>
      <c r="N386" s="210"/>
      <c r="P386" s="199"/>
      <c r="Q386" s="199"/>
    </row>
    <row r="387" spans="2:18" ht="54" customHeight="1" thickBot="1">
      <c r="B387" s="296" t="s">
        <v>67</v>
      </c>
      <c r="C387" s="297" t="s">
        <v>0</v>
      </c>
      <c r="D387" s="385" t="s">
        <v>66</v>
      </c>
      <c r="E387" s="294" t="s">
        <v>65</v>
      </c>
      <c r="F387" s="294" t="s">
        <v>64</v>
      </c>
      <c r="G387" s="294" t="s">
        <v>63</v>
      </c>
      <c r="H387" s="294" t="s">
        <v>62</v>
      </c>
      <c r="I387" s="294" t="s">
        <v>61</v>
      </c>
      <c r="J387" s="294" t="s">
        <v>60</v>
      </c>
      <c r="K387" s="374" t="s">
        <v>59</v>
      </c>
      <c r="L387" s="374" t="s">
        <v>58</v>
      </c>
      <c r="M387" s="384" t="s">
        <v>57</v>
      </c>
      <c r="N387" s="298" t="s">
        <v>91</v>
      </c>
      <c r="P387" s="292" t="s">
        <v>102</v>
      </c>
      <c r="Q387" s="292" t="s">
        <v>103</v>
      </c>
      <c r="R387" s="293" t="s">
        <v>104</v>
      </c>
    </row>
    <row r="388" spans="2:18" ht="18" thickTop="1">
      <c r="B388" s="163">
        <v>1</v>
      </c>
      <c r="C388" s="234" t="s">
        <v>56</v>
      </c>
      <c r="D388" s="233">
        <v>477</v>
      </c>
      <c r="E388" s="148">
        <v>461</v>
      </c>
      <c r="F388" s="147">
        <v>486</v>
      </c>
      <c r="G388" s="232">
        <v>512</v>
      </c>
      <c r="H388" s="231">
        <v>495</v>
      </c>
      <c r="I388" s="146">
        <v>500</v>
      </c>
      <c r="J388" s="230">
        <v>529</v>
      </c>
      <c r="K388" s="229">
        <v>518</v>
      </c>
      <c r="L388" s="381">
        <v>524</v>
      </c>
      <c r="M388" s="375">
        <v>518</v>
      </c>
      <c r="N388" s="387">
        <v>490</v>
      </c>
      <c r="O388" s="205"/>
      <c r="P388" s="123">
        <f>N388-D388</f>
        <v>13</v>
      </c>
      <c r="Q388" s="216">
        <f>N388-I388</f>
        <v>-10</v>
      </c>
      <c r="R388" s="216">
        <f>N388-M388</f>
        <v>-28</v>
      </c>
    </row>
    <row r="389" spans="2:18" ht="17.25">
      <c r="B389" s="163">
        <v>2</v>
      </c>
      <c r="C389" s="50" t="s">
        <v>55</v>
      </c>
      <c r="D389" s="85">
        <v>1704</v>
      </c>
      <c r="E389" s="85">
        <v>1652</v>
      </c>
      <c r="F389" s="221">
        <v>1593</v>
      </c>
      <c r="G389" s="127">
        <v>1560</v>
      </c>
      <c r="H389" s="86">
        <v>1516</v>
      </c>
      <c r="I389" s="129">
        <v>1460</v>
      </c>
      <c r="J389" s="220">
        <v>1437</v>
      </c>
      <c r="K389" s="219">
        <v>1404</v>
      </c>
      <c r="L389" s="382">
        <v>1379</v>
      </c>
      <c r="M389" s="363">
        <v>1386</v>
      </c>
      <c r="N389" s="372">
        <v>1344</v>
      </c>
      <c r="P389" s="123">
        <f aca="true" t="shared" si="223" ref="P389:P430">N389-D389</f>
        <v>-360</v>
      </c>
      <c r="Q389" s="216">
        <f aca="true" t="shared" si="224" ref="Q389:Q430">N389-I389</f>
        <v>-116</v>
      </c>
      <c r="R389" s="216">
        <f aca="true" t="shared" si="225" ref="R389:R430">N389-M389</f>
        <v>-42</v>
      </c>
    </row>
    <row r="390" spans="2:18" ht="17.25">
      <c r="B390" s="163">
        <v>3</v>
      </c>
      <c r="C390" s="50" t="s">
        <v>54</v>
      </c>
      <c r="D390" s="85">
        <v>412</v>
      </c>
      <c r="E390" s="85">
        <v>409</v>
      </c>
      <c r="F390" s="221">
        <v>385</v>
      </c>
      <c r="G390" s="127">
        <v>388</v>
      </c>
      <c r="H390" s="86">
        <v>378</v>
      </c>
      <c r="I390" s="129">
        <v>371</v>
      </c>
      <c r="J390" s="220">
        <v>370</v>
      </c>
      <c r="K390" s="219">
        <v>372</v>
      </c>
      <c r="L390" s="382">
        <v>329</v>
      </c>
      <c r="M390" s="363">
        <v>332</v>
      </c>
      <c r="N390" s="372">
        <v>322</v>
      </c>
      <c r="P390" s="123">
        <f t="shared" si="223"/>
        <v>-90</v>
      </c>
      <c r="Q390" s="216">
        <f t="shared" si="224"/>
        <v>-49</v>
      </c>
      <c r="R390" s="216">
        <f t="shared" si="225"/>
        <v>-10</v>
      </c>
    </row>
    <row r="391" spans="2:18" ht="17.25">
      <c r="B391" s="163">
        <v>4</v>
      </c>
      <c r="C391" s="50" t="s">
        <v>53</v>
      </c>
      <c r="D391" s="227">
        <v>1349</v>
      </c>
      <c r="E391" s="227">
        <v>1327</v>
      </c>
      <c r="F391" s="226">
        <v>1288</v>
      </c>
      <c r="G391" s="127">
        <v>1277</v>
      </c>
      <c r="H391" s="86">
        <v>1253</v>
      </c>
      <c r="I391" s="129">
        <v>1250</v>
      </c>
      <c r="J391" s="220">
        <v>1252</v>
      </c>
      <c r="K391" s="219">
        <v>1230</v>
      </c>
      <c r="L391" s="382">
        <v>1218</v>
      </c>
      <c r="M391" s="363">
        <v>1190</v>
      </c>
      <c r="N391" s="372">
        <v>1182</v>
      </c>
      <c r="P391" s="123">
        <f t="shared" si="223"/>
        <v>-167</v>
      </c>
      <c r="Q391" s="216">
        <f t="shared" si="224"/>
        <v>-68</v>
      </c>
      <c r="R391" s="216">
        <f t="shared" si="225"/>
        <v>-8</v>
      </c>
    </row>
    <row r="392" spans="2:18" ht="17.25">
      <c r="B392" s="163">
        <v>5</v>
      </c>
      <c r="C392" s="50" t="s">
        <v>52</v>
      </c>
      <c r="D392" s="85">
        <v>1044</v>
      </c>
      <c r="E392" s="224">
        <v>1070</v>
      </c>
      <c r="F392" s="223">
        <v>1083</v>
      </c>
      <c r="G392" s="127">
        <v>1133</v>
      </c>
      <c r="H392" s="86">
        <v>1135</v>
      </c>
      <c r="I392" s="129">
        <v>1135</v>
      </c>
      <c r="J392" s="220">
        <v>1133</v>
      </c>
      <c r="K392" s="219">
        <v>1142</v>
      </c>
      <c r="L392" s="382">
        <v>1120</v>
      </c>
      <c r="M392" s="363">
        <v>1136</v>
      </c>
      <c r="N392" s="372">
        <v>1131</v>
      </c>
      <c r="P392" s="123">
        <f t="shared" si="223"/>
        <v>87</v>
      </c>
      <c r="Q392" s="216">
        <f t="shared" si="224"/>
        <v>-4</v>
      </c>
      <c r="R392" s="216">
        <f t="shared" si="225"/>
        <v>-5</v>
      </c>
    </row>
    <row r="393" spans="2:18" ht="17.25">
      <c r="B393" s="163">
        <v>6</v>
      </c>
      <c r="C393" s="50" t="s">
        <v>51</v>
      </c>
      <c r="D393" s="85">
        <v>1620</v>
      </c>
      <c r="E393" s="85">
        <v>1624</v>
      </c>
      <c r="F393" s="221">
        <v>1607</v>
      </c>
      <c r="G393" s="127">
        <v>1575</v>
      </c>
      <c r="H393" s="86">
        <v>1547</v>
      </c>
      <c r="I393" s="129">
        <v>1580</v>
      </c>
      <c r="J393" s="220">
        <v>1568</v>
      </c>
      <c r="K393" s="219">
        <v>1547</v>
      </c>
      <c r="L393" s="382">
        <v>1474</v>
      </c>
      <c r="M393" s="363">
        <v>1399</v>
      </c>
      <c r="N393" s="372">
        <v>1346</v>
      </c>
      <c r="P393" s="123">
        <f t="shared" si="223"/>
        <v>-274</v>
      </c>
      <c r="Q393" s="216">
        <f t="shared" si="224"/>
        <v>-234</v>
      </c>
      <c r="R393" s="216">
        <f t="shared" si="225"/>
        <v>-53</v>
      </c>
    </row>
    <row r="394" spans="2:18" ht="17.25">
      <c r="B394" s="163">
        <v>7</v>
      </c>
      <c r="C394" s="50" t="s">
        <v>50</v>
      </c>
      <c r="D394" s="85">
        <v>1538</v>
      </c>
      <c r="E394" s="85">
        <v>1526</v>
      </c>
      <c r="F394" s="221">
        <v>1530</v>
      </c>
      <c r="G394" s="127">
        <v>1492</v>
      </c>
      <c r="H394" s="86">
        <v>1438</v>
      </c>
      <c r="I394" s="129">
        <v>1398</v>
      </c>
      <c r="J394" s="220">
        <v>1383</v>
      </c>
      <c r="K394" s="219">
        <v>1329</v>
      </c>
      <c r="L394" s="382">
        <v>1275</v>
      </c>
      <c r="M394" s="363">
        <v>1228</v>
      </c>
      <c r="N394" s="372">
        <v>1200</v>
      </c>
      <c r="P394" s="123">
        <f t="shared" si="223"/>
        <v>-338</v>
      </c>
      <c r="Q394" s="216">
        <f t="shared" si="224"/>
        <v>-198</v>
      </c>
      <c r="R394" s="216">
        <f t="shared" si="225"/>
        <v>-28</v>
      </c>
    </row>
    <row r="395" spans="2:18" ht="17.25">
      <c r="B395" s="163">
        <v>8</v>
      </c>
      <c r="C395" s="50" t="s">
        <v>49</v>
      </c>
      <c r="D395" s="85">
        <v>1008</v>
      </c>
      <c r="E395" s="85">
        <v>994</v>
      </c>
      <c r="F395" s="221">
        <v>1000</v>
      </c>
      <c r="G395" s="127">
        <v>988</v>
      </c>
      <c r="H395" s="86">
        <v>913</v>
      </c>
      <c r="I395" s="129">
        <v>892</v>
      </c>
      <c r="J395" s="220">
        <v>862</v>
      </c>
      <c r="K395" s="219">
        <v>821</v>
      </c>
      <c r="L395" s="382">
        <v>803</v>
      </c>
      <c r="M395" s="363">
        <v>769</v>
      </c>
      <c r="N395" s="372">
        <v>748</v>
      </c>
      <c r="P395" s="123">
        <f t="shared" si="223"/>
        <v>-260</v>
      </c>
      <c r="Q395" s="216">
        <f t="shared" si="224"/>
        <v>-144</v>
      </c>
      <c r="R395" s="216">
        <f t="shared" si="225"/>
        <v>-21</v>
      </c>
    </row>
    <row r="396" spans="2:18" ht="17.25">
      <c r="B396" s="163">
        <v>9</v>
      </c>
      <c r="C396" s="50" t="s">
        <v>48</v>
      </c>
      <c r="D396" s="85">
        <v>763</v>
      </c>
      <c r="E396" s="85">
        <v>734</v>
      </c>
      <c r="F396" s="221">
        <v>700</v>
      </c>
      <c r="G396" s="127">
        <v>639</v>
      </c>
      <c r="H396" s="86">
        <v>563</v>
      </c>
      <c r="I396" s="129">
        <v>546</v>
      </c>
      <c r="J396" s="220">
        <v>513</v>
      </c>
      <c r="K396" s="219">
        <v>497</v>
      </c>
      <c r="L396" s="382">
        <v>490</v>
      </c>
      <c r="M396" s="363">
        <v>489</v>
      </c>
      <c r="N396" s="372">
        <v>463</v>
      </c>
      <c r="P396" s="123">
        <f t="shared" si="223"/>
        <v>-300</v>
      </c>
      <c r="Q396" s="216">
        <f t="shared" si="224"/>
        <v>-83</v>
      </c>
      <c r="R396" s="216">
        <f t="shared" si="225"/>
        <v>-26</v>
      </c>
    </row>
    <row r="397" spans="2:18" ht="17.25">
      <c r="B397" s="163">
        <v>10</v>
      </c>
      <c r="C397" s="50" t="s">
        <v>47</v>
      </c>
      <c r="D397" s="85">
        <v>1832</v>
      </c>
      <c r="E397" s="85">
        <v>1849</v>
      </c>
      <c r="F397" s="221">
        <v>1777</v>
      </c>
      <c r="G397" s="127">
        <v>1754</v>
      </c>
      <c r="H397" s="86">
        <v>1708</v>
      </c>
      <c r="I397" s="129">
        <v>1676</v>
      </c>
      <c r="J397" s="220">
        <v>1645</v>
      </c>
      <c r="K397" s="219">
        <v>1562</v>
      </c>
      <c r="L397" s="382">
        <v>1555</v>
      </c>
      <c r="M397" s="363">
        <v>1469</v>
      </c>
      <c r="N397" s="372">
        <v>1415</v>
      </c>
      <c r="P397" s="123">
        <f t="shared" si="223"/>
        <v>-417</v>
      </c>
      <c r="Q397" s="216">
        <f t="shared" si="224"/>
        <v>-261</v>
      </c>
      <c r="R397" s="216">
        <f t="shared" si="225"/>
        <v>-54</v>
      </c>
    </row>
    <row r="398" spans="2:18" ht="17.25">
      <c r="B398" s="163">
        <v>11</v>
      </c>
      <c r="C398" s="50" t="s">
        <v>46</v>
      </c>
      <c r="D398" s="85">
        <v>930</v>
      </c>
      <c r="E398" s="85">
        <v>920</v>
      </c>
      <c r="F398" s="221">
        <v>879</v>
      </c>
      <c r="G398" s="127">
        <v>850</v>
      </c>
      <c r="H398" s="86">
        <v>798</v>
      </c>
      <c r="I398" s="129">
        <v>764</v>
      </c>
      <c r="J398" s="220">
        <v>770</v>
      </c>
      <c r="K398" s="219">
        <v>757</v>
      </c>
      <c r="L398" s="382">
        <v>735</v>
      </c>
      <c r="M398" s="363">
        <v>740</v>
      </c>
      <c r="N398" s="372">
        <v>719</v>
      </c>
      <c r="P398" s="123">
        <f t="shared" si="223"/>
        <v>-211</v>
      </c>
      <c r="Q398" s="216">
        <f t="shared" si="224"/>
        <v>-45</v>
      </c>
      <c r="R398" s="216">
        <f t="shared" si="225"/>
        <v>-21</v>
      </c>
    </row>
    <row r="399" spans="2:18" ht="17.25">
      <c r="B399" s="163">
        <v>12</v>
      </c>
      <c r="C399" s="50" t="s">
        <v>45</v>
      </c>
      <c r="D399" s="85">
        <v>1165</v>
      </c>
      <c r="E399" s="85">
        <v>1144</v>
      </c>
      <c r="F399" s="221">
        <v>1119</v>
      </c>
      <c r="G399" s="127">
        <v>1068</v>
      </c>
      <c r="H399" s="86">
        <v>1051</v>
      </c>
      <c r="I399" s="129">
        <v>1006</v>
      </c>
      <c r="J399" s="220">
        <v>977</v>
      </c>
      <c r="K399" s="219">
        <v>946</v>
      </c>
      <c r="L399" s="382">
        <v>892</v>
      </c>
      <c r="M399" s="363">
        <v>843</v>
      </c>
      <c r="N399" s="372">
        <v>829</v>
      </c>
      <c r="P399" s="123">
        <f t="shared" si="223"/>
        <v>-336</v>
      </c>
      <c r="Q399" s="216">
        <f t="shared" si="224"/>
        <v>-177</v>
      </c>
      <c r="R399" s="216">
        <f t="shared" si="225"/>
        <v>-14</v>
      </c>
    </row>
    <row r="400" spans="2:18" ht="17.25">
      <c r="B400" s="163">
        <v>13</v>
      </c>
      <c r="C400" s="50" t="s">
        <v>44</v>
      </c>
      <c r="D400" s="85">
        <v>422</v>
      </c>
      <c r="E400" s="85">
        <v>407</v>
      </c>
      <c r="F400" s="221">
        <v>401</v>
      </c>
      <c r="G400" s="127">
        <v>382</v>
      </c>
      <c r="H400" s="86">
        <v>356</v>
      </c>
      <c r="I400" s="129">
        <v>358</v>
      </c>
      <c r="J400" s="220">
        <v>330</v>
      </c>
      <c r="K400" s="219">
        <v>304</v>
      </c>
      <c r="L400" s="382">
        <v>297</v>
      </c>
      <c r="M400" s="363">
        <v>275</v>
      </c>
      <c r="N400" s="372">
        <v>267</v>
      </c>
      <c r="P400" s="123">
        <f t="shared" si="223"/>
        <v>-155</v>
      </c>
      <c r="Q400" s="216">
        <f t="shared" si="224"/>
        <v>-91</v>
      </c>
      <c r="R400" s="216">
        <f t="shared" si="225"/>
        <v>-8</v>
      </c>
    </row>
    <row r="401" spans="2:18" ht="17.25">
      <c r="B401" s="163">
        <v>14</v>
      </c>
      <c r="C401" s="50" t="s">
        <v>43</v>
      </c>
      <c r="D401" s="85">
        <v>1807</v>
      </c>
      <c r="E401" s="85">
        <v>1864</v>
      </c>
      <c r="F401" s="221">
        <v>1915</v>
      </c>
      <c r="G401" s="127">
        <v>1929</v>
      </c>
      <c r="H401" s="86">
        <v>1981</v>
      </c>
      <c r="I401" s="129">
        <v>2017</v>
      </c>
      <c r="J401" s="220">
        <v>2071</v>
      </c>
      <c r="K401" s="219">
        <v>2143</v>
      </c>
      <c r="L401" s="382">
        <v>2172</v>
      </c>
      <c r="M401" s="363">
        <v>2203</v>
      </c>
      <c r="N401" s="372">
        <v>2252</v>
      </c>
      <c r="P401" s="123">
        <f t="shared" si="223"/>
        <v>445</v>
      </c>
      <c r="Q401" s="216">
        <f t="shared" si="224"/>
        <v>235</v>
      </c>
      <c r="R401" s="216">
        <f t="shared" si="225"/>
        <v>49</v>
      </c>
    </row>
    <row r="402" spans="2:18" ht="17.25">
      <c r="B402" s="163">
        <v>15</v>
      </c>
      <c r="C402" s="50" t="s">
        <v>42</v>
      </c>
      <c r="D402" s="85">
        <v>1578</v>
      </c>
      <c r="E402" s="85">
        <v>1572</v>
      </c>
      <c r="F402" s="221">
        <v>1523</v>
      </c>
      <c r="G402" s="127">
        <v>1492</v>
      </c>
      <c r="H402" s="86">
        <v>1462</v>
      </c>
      <c r="I402" s="129">
        <v>1412</v>
      </c>
      <c r="J402" s="220">
        <v>1376</v>
      </c>
      <c r="K402" s="219">
        <v>1357</v>
      </c>
      <c r="L402" s="382">
        <v>1315</v>
      </c>
      <c r="M402" s="363">
        <v>1275</v>
      </c>
      <c r="N402" s="372">
        <v>1268</v>
      </c>
      <c r="P402" s="123">
        <f t="shared" si="223"/>
        <v>-310</v>
      </c>
      <c r="Q402" s="216">
        <f t="shared" si="224"/>
        <v>-144</v>
      </c>
      <c r="R402" s="216">
        <f t="shared" si="225"/>
        <v>-7</v>
      </c>
    </row>
    <row r="403" spans="2:18" ht="17.25">
      <c r="B403" s="163">
        <v>16</v>
      </c>
      <c r="C403" s="50" t="s">
        <v>41</v>
      </c>
      <c r="D403" s="85">
        <v>2061</v>
      </c>
      <c r="E403" s="85">
        <v>2016</v>
      </c>
      <c r="F403" s="221">
        <v>1953</v>
      </c>
      <c r="G403" s="127">
        <v>1877</v>
      </c>
      <c r="H403" s="86">
        <v>1789</v>
      </c>
      <c r="I403" s="129">
        <v>1761</v>
      </c>
      <c r="J403" s="220">
        <v>1634</v>
      </c>
      <c r="K403" s="219">
        <v>1574</v>
      </c>
      <c r="L403" s="382">
        <v>1492</v>
      </c>
      <c r="M403" s="363">
        <v>1428</v>
      </c>
      <c r="N403" s="372">
        <v>1376</v>
      </c>
      <c r="P403" s="123">
        <f t="shared" si="223"/>
        <v>-685</v>
      </c>
      <c r="Q403" s="216">
        <f t="shared" si="224"/>
        <v>-385</v>
      </c>
      <c r="R403" s="216">
        <f t="shared" si="225"/>
        <v>-52</v>
      </c>
    </row>
    <row r="404" spans="2:18" ht="17.25">
      <c r="B404" s="163">
        <v>17</v>
      </c>
      <c r="C404" s="50" t="s">
        <v>40</v>
      </c>
      <c r="D404" s="85">
        <v>110</v>
      </c>
      <c r="E404" s="85">
        <v>110</v>
      </c>
      <c r="F404" s="221">
        <v>112</v>
      </c>
      <c r="G404" s="127">
        <v>108</v>
      </c>
      <c r="H404" s="86">
        <v>115</v>
      </c>
      <c r="I404" s="129">
        <v>119</v>
      </c>
      <c r="J404" s="220">
        <v>105</v>
      </c>
      <c r="K404" s="219">
        <v>102</v>
      </c>
      <c r="L404" s="382">
        <v>97</v>
      </c>
      <c r="M404" s="363">
        <v>90</v>
      </c>
      <c r="N404" s="372">
        <v>88</v>
      </c>
      <c r="P404" s="123">
        <f t="shared" si="223"/>
        <v>-22</v>
      </c>
      <c r="Q404" s="216">
        <f t="shared" si="224"/>
        <v>-31</v>
      </c>
      <c r="R404" s="216">
        <f t="shared" si="225"/>
        <v>-2</v>
      </c>
    </row>
    <row r="405" spans="2:18" ht="17.25">
      <c r="B405" s="163">
        <v>18</v>
      </c>
      <c r="C405" s="50" t="s">
        <v>39</v>
      </c>
      <c r="D405" s="85">
        <v>102</v>
      </c>
      <c r="E405" s="85">
        <v>108</v>
      </c>
      <c r="F405" s="221">
        <v>104</v>
      </c>
      <c r="G405" s="127">
        <v>106</v>
      </c>
      <c r="H405" s="86">
        <v>99</v>
      </c>
      <c r="I405" s="129">
        <v>93</v>
      </c>
      <c r="J405" s="220">
        <v>85</v>
      </c>
      <c r="K405" s="219">
        <v>77</v>
      </c>
      <c r="L405" s="382">
        <v>72</v>
      </c>
      <c r="M405" s="363">
        <v>65</v>
      </c>
      <c r="N405" s="372">
        <v>52</v>
      </c>
      <c r="P405" s="123">
        <f t="shared" si="223"/>
        <v>-50</v>
      </c>
      <c r="Q405" s="216">
        <f t="shared" si="224"/>
        <v>-41</v>
      </c>
      <c r="R405" s="216">
        <f t="shared" si="225"/>
        <v>-13</v>
      </c>
    </row>
    <row r="406" spans="2:18" ht="17.25">
      <c r="B406" s="163">
        <v>19</v>
      </c>
      <c r="C406" s="52" t="s">
        <v>38</v>
      </c>
      <c r="D406" s="228">
        <v>146</v>
      </c>
      <c r="E406" s="228">
        <v>124</v>
      </c>
      <c r="F406" s="228">
        <v>117</v>
      </c>
      <c r="G406" s="127">
        <v>109</v>
      </c>
      <c r="H406" s="86">
        <v>109</v>
      </c>
      <c r="I406" s="129">
        <v>102</v>
      </c>
      <c r="J406" s="220">
        <v>96</v>
      </c>
      <c r="K406" s="219">
        <v>88</v>
      </c>
      <c r="L406" s="382">
        <v>83</v>
      </c>
      <c r="M406" s="363">
        <v>75</v>
      </c>
      <c r="N406" s="372">
        <v>67</v>
      </c>
      <c r="P406" s="123">
        <f t="shared" si="223"/>
        <v>-79</v>
      </c>
      <c r="Q406" s="216">
        <f t="shared" si="224"/>
        <v>-35</v>
      </c>
      <c r="R406" s="216">
        <f t="shared" si="225"/>
        <v>-8</v>
      </c>
    </row>
    <row r="407" spans="2:18" ht="17.25">
      <c r="B407" s="163">
        <v>20</v>
      </c>
      <c r="C407" s="50" t="s">
        <v>37</v>
      </c>
      <c r="D407" s="227">
        <v>1519</v>
      </c>
      <c r="E407" s="102">
        <v>1545</v>
      </c>
      <c r="F407" s="226">
        <v>1557</v>
      </c>
      <c r="G407" s="127">
        <v>1618</v>
      </c>
      <c r="H407" s="86">
        <v>1585</v>
      </c>
      <c r="I407" s="129">
        <v>1578</v>
      </c>
      <c r="J407" s="220">
        <v>1554</v>
      </c>
      <c r="K407" s="219">
        <v>1581</v>
      </c>
      <c r="L407" s="382">
        <v>1540</v>
      </c>
      <c r="M407" s="363">
        <v>1544</v>
      </c>
      <c r="N407" s="372">
        <v>1559</v>
      </c>
      <c r="P407" s="123">
        <f t="shared" si="223"/>
        <v>40</v>
      </c>
      <c r="Q407" s="216">
        <f t="shared" si="224"/>
        <v>-19</v>
      </c>
      <c r="R407" s="216">
        <f t="shared" si="225"/>
        <v>15</v>
      </c>
    </row>
    <row r="408" spans="2:18" ht="17.25">
      <c r="B408" s="163">
        <v>21</v>
      </c>
      <c r="C408" s="50" t="s">
        <v>36</v>
      </c>
      <c r="D408" s="224">
        <v>761</v>
      </c>
      <c r="E408" s="224">
        <v>828</v>
      </c>
      <c r="F408" s="223">
        <v>854</v>
      </c>
      <c r="G408" s="127">
        <v>865</v>
      </c>
      <c r="H408" s="86">
        <v>865</v>
      </c>
      <c r="I408" s="129">
        <v>890</v>
      </c>
      <c r="J408" s="220">
        <v>877</v>
      </c>
      <c r="K408" s="219">
        <v>877</v>
      </c>
      <c r="L408" s="382">
        <v>893</v>
      </c>
      <c r="M408" s="363">
        <v>859</v>
      </c>
      <c r="N408" s="372">
        <v>807</v>
      </c>
      <c r="P408" s="123">
        <f t="shared" si="223"/>
        <v>46</v>
      </c>
      <c r="Q408" s="216">
        <f t="shared" si="224"/>
        <v>-83</v>
      </c>
      <c r="R408" s="216">
        <f t="shared" si="225"/>
        <v>-52</v>
      </c>
    </row>
    <row r="409" spans="2:18" ht="17.25">
      <c r="B409" s="163">
        <v>22</v>
      </c>
      <c r="C409" s="50" t="s">
        <v>35</v>
      </c>
      <c r="D409" s="85">
        <v>883</v>
      </c>
      <c r="E409" s="224">
        <v>864</v>
      </c>
      <c r="F409" s="223">
        <v>894</v>
      </c>
      <c r="G409" s="127">
        <v>919</v>
      </c>
      <c r="H409" s="86">
        <v>931</v>
      </c>
      <c r="I409" s="129">
        <v>923</v>
      </c>
      <c r="J409" s="220">
        <v>940</v>
      </c>
      <c r="K409" s="219">
        <v>921</v>
      </c>
      <c r="L409" s="382">
        <v>904</v>
      </c>
      <c r="M409" s="363">
        <v>884</v>
      </c>
      <c r="N409" s="372">
        <v>871</v>
      </c>
      <c r="P409" s="123">
        <f t="shared" si="223"/>
        <v>-12</v>
      </c>
      <c r="Q409" s="216">
        <f t="shared" si="224"/>
        <v>-52</v>
      </c>
      <c r="R409" s="216">
        <f t="shared" si="225"/>
        <v>-13</v>
      </c>
    </row>
    <row r="410" spans="2:18" ht="17.25">
      <c r="B410" s="163">
        <v>23</v>
      </c>
      <c r="C410" s="50" t="s">
        <v>34</v>
      </c>
      <c r="D410" s="85">
        <v>1479</v>
      </c>
      <c r="E410" s="85">
        <v>1479</v>
      </c>
      <c r="F410" s="221">
        <v>1557</v>
      </c>
      <c r="G410" s="127">
        <v>1580</v>
      </c>
      <c r="H410" s="86">
        <v>1567</v>
      </c>
      <c r="I410" s="129">
        <v>1621</v>
      </c>
      <c r="J410" s="220">
        <v>1680</v>
      </c>
      <c r="K410" s="219">
        <v>1711</v>
      </c>
      <c r="L410" s="382">
        <v>1763</v>
      </c>
      <c r="M410" s="363">
        <v>1787</v>
      </c>
      <c r="N410" s="372">
        <v>1732</v>
      </c>
      <c r="P410" s="123">
        <f t="shared" si="223"/>
        <v>253</v>
      </c>
      <c r="Q410" s="216">
        <f t="shared" si="224"/>
        <v>111</v>
      </c>
      <c r="R410" s="216">
        <f t="shared" si="225"/>
        <v>-55</v>
      </c>
    </row>
    <row r="411" spans="2:18" ht="17.25">
      <c r="B411" s="163">
        <v>24</v>
      </c>
      <c r="C411" s="50" t="s">
        <v>33</v>
      </c>
      <c r="D411" s="85">
        <v>1960</v>
      </c>
      <c r="E411" s="85">
        <v>1949</v>
      </c>
      <c r="F411" s="221">
        <v>1864</v>
      </c>
      <c r="G411" s="127">
        <v>1832</v>
      </c>
      <c r="H411" s="86">
        <v>1790</v>
      </c>
      <c r="I411" s="129">
        <v>1735</v>
      </c>
      <c r="J411" s="220">
        <v>1668</v>
      </c>
      <c r="K411" s="219">
        <v>1614</v>
      </c>
      <c r="L411" s="382">
        <v>1544</v>
      </c>
      <c r="M411" s="363">
        <v>1519</v>
      </c>
      <c r="N411" s="372">
        <v>1481</v>
      </c>
      <c r="P411" s="123">
        <f t="shared" si="223"/>
        <v>-479</v>
      </c>
      <c r="Q411" s="216">
        <f t="shared" si="224"/>
        <v>-254</v>
      </c>
      <c r="R411" s="216">
        <f t="shared" si="225"/>
        <v>-38</v>
      </c>
    </row>
    <row r="412" spans="2:18" ht="17.25">
      <c r="B412" s="163">
        <v>25</v>
      </c>
      <c r="C412" s="50" t="s">
        <v>32</v>
      </c>
      <c r="D412" s="85">
        <v>1549</v>
      </c>
      <c r="E412" s="85">
        <v>1516</v>
      </c>
      <c r="F412" s="221">
        <v>1516</v>
      </c>
      <c r="G412" s="127">
        <v>1461</v>
      </c>
      <c r="H412" s="86">
        <v>1484</v>
      </c>
      <c r="I412" s="129">
        <v>1413</v>
      </c>
      <c r="J412" s="220">
        <v>1413</v>
      </c>
      <c r="K412" s="219">
        <v>1404</v>
      </c>
      <c r="L412" s="382">
        <v>1401</v>
      </c>
      <c r="M412" s="363">
        <v>1373</v>
      </c>
      <c r="N412" s="372">
        <v>1317</v>
      </c>
      <c r="P412" s="123">
        <f t="shared" si="223"/>
        <v>-232</v>
      </c>
      <c r="Q412" s="216">
        <f t="shared" si="224"/>
        <v>-96</v>
      </c>
      <c r="R412" s="216">
        <f t="shared" si="225"/>
        <v>-56</v>
      </c>
    </row>
    <row r="413" spans="2:18" ht="17.25">
      <c r="B413" s="163">
        <v>26</v>
      </c>
      <c r="C413" s="50" t="s">
        <v>31</v>
      </c>
      <c r="D413" s="85">
        <v>1460</v>
      </c>
      <c r="E413" s="85">
        <v>1468</v>
      </c>
      <c r="F413" s="221">
        <v>1429</v>
      </c>
      <c r="G413" s="127">
        <v>1412</v>
      </c>
      <c r="H413" s="86">
        <v>1423</v>
      </c>
      <c r="I413" s="129">
        <v>1426</v>
      </c>
      <c r="J413" s="220">
        <v>1429</v>
      </c>
      <c r="K413" s="219">
        <v>1426</v>
      </c>
      <c r="L413" s="382">
        <v>1442</v>
      </c>
      <c r="M413" s="363">
        <v>1471</v>
      </c>
      <c r="N413" s="372">
        <v>1439</v>
      </c>
      <c r="P413" s="123">
        <f t="shared" si="223"/>
        <v>-21</v>
      </c>
      <c r="Q413" s="216">
        <f t="shared" si="224"/>
        <v>13</v>
      </c>
      <c r="R413" s="216">
        <f t="shared" si="225"/>
        <v>-32</v>
      </c>
    </row>
    <row r="414" spans="2:18" ht="17.25">
      <c r="B414" s="163">
        <v>27</v>
      </c>
      <c r="C414" s="50" t="s">
        <v>30</v>
      </c>
      <c r="D414" s="227">
        <v>1024</v>
      </c>
      <c r="E414" s="227">
        <v>1041</v>
      </c>
      <c r="F414" s="226">
        <v>1048</v>
      </c>
      <c r="G414" s="127">
        <v>1058</v>
      </c>
      <c r="H414" s="86">
        <v>1036</v>
      </c>
      <c r="I414" s="129">
        <v>1027</v>
      </c>
      <c r="J414" s="220">
        <v>1022</v>
      </c>
      <c r="K414" s="219">
        <v>1038</v>
      </c>
      <c r="L414" s="382">
        <v>1005</v>
      </c>
      <c r="M414" s="363">
        <v>966</v>
      </c>
      <c r="N414" s="372">
        <v>954</v>
      </c>
      <c r="P414" s="123">
        <f t="shared" si="223"/>
        <v>-70</v>
      </c>
      <c r="Q414" s="216">
        <f t="shared" si="224"/>
        <v>-73</v>
      </c>
      <c r="R414" s="216">
        <f t="shared" si="225"/>
        <v>-12</v>
      </c>
    </row>
    <row r="415" spans="2:18" ht="17.25">
      <c r="B415" s="163">
        <v>28</v>
      </c>
      <c r="C415" s="50" t="s">
        <v>29</v>
      </c>
      <c r="D415" s="85">
        <v>1578</v>
      </c>
      <c r="E415" s="85">
        <v>1547</v>
      </c>
      <c r="F415" s="221">
        <v>1540</v>
      </c>
      <c r="G415" s="127">
        <v>1526</v>
      </c>
      <c r="H415" s="86">
        <v>1482</v>
      </c>
      <c r="I415" s="129">
        <v>1436</v>
      </c>
      <c r="J415" s="220">
        <v>1368</v>
      </c>
      <c r="K415" s="219">
        <v>1315</v>
      </c>
      <c r="L415" s="382">
        <v>1286</v>
      </c>
      <c r="M415" s="363">
        <v>1357</v>
      </c>
      <c r="N415" s="372">
        <v>1372</v>
      </c>
      <c r="P415" s="123">
        <f t="shared" si="223"/>
        <v>-206</v>
      </c>
      <c r="Q415" s="216">
        <f t="shared" si="224"/>
        <v>-64</v>
      </c>
      <c r="R415" s="216">
        <f t="shared" si="225"/>
        <v>15</v>
      </c>
    </row>
    <row r="416" spans="2:18" ht="17.25">
      <c r="B416" s="163">
        <v>29</v>
      </c>
      <c r="C416" s="50" t="s">
        <v>28</v>
      </c>
      <c r="D416" s="227">
        <v>1083</v>
      </c>
      <c r="E416" s="227">
        <v>1024</v>
      </c>
      <c r="F416" s="226">
        <v>997</v>
      </c>
      <c r="G416" s="127">
        <v>963</v>
      </c>
      <c r="H416" s="86">
        <v>950</v>
      </c>
      <c r="I416" s="129">
        <v>880</v>
      </c>
      <c r="J416" s="220">
        <v>852</v>
      </c>
      <c r="K416" s="219">
        <v>802</v>
      </c>
      <c r="L416" s="382">
        <v>792</v>
      </c>
      <c r="M416" s="363">
        <v>761</v>
      </c>
      <c r="N416" s="372">
        <v>715</v>
      </c>
      <c r="P416" s="123">
        <f t="shared" si="223"/>
        <v>-368</v>
      </c>
      <c r="Q416" s="216">
        <f t="shared" si="224"/>
        <v>-165</v>
      </c>
      <c r="R416" s="216">
        <f t="shared" si="225"/>
        <v>-46</v>
      </c>
    </row>
    <row r="417" spans="2:18" ht="17.25">
      <c r="B417" s="163">
        <v>30</v>
      </c>
      <c r="C417" s="50" t="s">
        <v>27</v>
      </c>
      <c r="D417" s="224">
        <v>820</v>
      </c>
      <c r="E417" s="85">
        <v>809</v>
      </c>
      <c r="F417" s="223">
        <v>766</v>
      </c>
      <c r="G417" s="127">
        <v>745</v>
      </c>
      <c r="H417" s="86">
        <v>758</v>
      </c>
      <c r="I417" s="129">
        <v>763</v>
      </c>
      <c r="J417" s="220">
        <v>731</v>
      </c>
      <c r="K417" s="219">
        <v>723</v>
      </c>
      <c r="L417" s="382">
        <v>724</v>
      </c>
      <c r="M417" s="363">
        <v>773</v>
      </c>
      <c r="N417" s="372">
        <v>793</v>
      </c>
      <c r="P417" s="123">
        <f t="shared" si="223"/>
        <v>-27</v>
      </c>
      <c r="Q417" s="216">
        <f t="shared" si="224"/>
        <v>30</v>
      </c>
      <c r="R417" s="216">
        <f t="shared" si="225"/>
        <v>20</v>
      </c>
    </row>
    <row r="418" spans="2:18" ht="17.25">
      <c r="B418" s="163">
        <v>31</v>
      </c>
      <c r="C418" s="50" t="s">
        <v>26</v>
      </c>
      <c r="D418" s="224">
        <v>1473</v>
      </c>
      <c r="E418" s="224">
        <v>1408</v>
      </c>
      <c r="F418" s="223">
        <v>1397</v>
      </c>
      <c r="G418" s="127">
        <v>1341</v>
      </c>
      <c r="H418" s="86">
        <v>1332</v>
      </c>
      <c r="I418" s="129">
        <v>1272</v>
      </c>
      <c r="J418" s="220">
        <v>1251</v>
      </c>
      <c r="K418" s="219">
        <v>1224</v>
      </c>
      <c r="L418" s="382">
        <v>1229</v>
      </c>
      <c r="M418" s="363">
        <v>1206</v>
      </c>
      <c r="N418" s="372">
        <v>1152</v>
      </c>
      <c r="P418" s="123">
        <f t="shared" si="223"/>
        <v>-321</v>
      </c>
      <c r="Q418" s="216">
        <f t="shared" si="224"/>
        <v>-120</v>
      </c>
      <c r="R418" s="216">
        <f t="shared" si="225"/>
        <v>-54</v>
      </c>
    </row>
    <row r="419" spans="2:18" ht="17.25">
      <c r="B419" s="163">
        <v>32</v>
      </c>
      <c r="C419" s="50" t="s">
        <v>25</v>
      </c>
      <c r="D419" s="85">
        <v>2248</v>
      </c>
      <c r="E419" s="85">
        <v>2200</v>
      </c>
      <c r="F419" s="221">
        <v>2104</v>
      </c>
      <c r="G419" s="127">
        <v>2033</v>
      </c>
      <c r="H419" s="86">
        <v>1978</v>
      </c>
      <c r="I419" s="129">
        <v>1903</v>
      </c>
      <c r="J419" s="220">
        <v>1873</v>
      </c>
      <c r="K419" s="219">
        <v>1887</v>
      </c>
      <c r="L419" s="382">
        <v>1852</v>
      </c>
      <c r="M419" s="363">
        <v>1822</v>
      </c>
      <c r="N419" s="372">
        <v>1780</v>
      </c>
      <c r="P419" s="123">
        <f t="shared" si="223"/>
        <v>-468</v>
      </c>
      <c r="Q419" s="216">
        <f t="shared" si="224"/>
        <v>-123</v>
      </c>
      <c r="R419" s="216">
        <f t="shared" si="225"/>
        <v>-42</v>
      </c>
    </row>
    <row r="420" spans="2:38" ht="17.25">
      <c r="B420" s="163">
        <v>33</v>
      </c>
      <c r="C420" s="50" t="s">
        <v>24</v>
      </c>
      <c r="D420" s="102">
        <v>1255</v>
      </c>
      <c r="E420" s="227">
        <v>1222</v>
      </c>
      <c r="F420" s="226">
        <v>1165</v>
      </c>
      <c r="G420" s="127">
        <v>1128</v>
      </c>
      <c r="H420" s="86">
        <v>1067</v>
      </c>
      <c r="I420" s="129">
        <v>984</v>
      </c>
      <c r="J420" s="220">
        <v>958</v>
      </c>
      <c r="K420" s="219">
        <v>971</v>
      </c>
      <c r="L420" s="382">
        <v>958</v>
      </c>
      <c r="M420" s="363">
        <v>944</v>
      </c>
      <c r="N420" s="372">
        <v>944</v>
      </c>
      <c r="P420" s="123">
        <f t="shared" si="223"/>
        <v>-311</v>
      </c>
      <c r="Q420" s="216">
        <f t="shared" si="224"/>
        <v>-40</v>
      </c>
      <c r="R420" s="216">
        <f t="shared" si="225"/>
        <v>0</v>
      </c>
      <c r="T420" s="287"/>
      <c r="U420" s="287"/>
      <c r="V420" s="287"/>
      <c r="W420" s="287"/>
      <c r="X420" s="287"/>
      <c r="Y420" s="287"/>
      <c r="Z420" s="287"/>
      <c r="AA420" s="287"/>
      <c r="AB420" s="287"/>
      <c r="AC420" s="287"/>
      <c r="AD420" s="287"/>
      <c r="AE420" s="287"/>
      <c r="AF420" s="287"/>
      <c r="AG420" s="287"/>
      <c r="AH420" s="287"/>
      <c r="AI420" s="287"/>
      <c r="AJ420" s="287"/>
      <c r="AK420" s="287"/>
      <c r="AL420" s="287"/>
    </row>
    <row r="421" spans="2:18" ht="17.25">
      <c r="B421" s="163">
        <v>34</v>
      </c>
      <c r="C421" s="50" t="s">
        <v>23</v>
      </c>
      <c r="D421" s="224">
        <v>765</v>
      </c>
      <c r="E421" s="224">
        <v>762</v>
      </c>
      <c r="F421" s="223">
        <v>812</v>
      </c>
      <c r="G421" s="127">
        <v>807</v>
      </c>
      <c r="H421" s="86">
        <v>793</v>
      </c>
      <c r="I421" s="129">
        <v>783</v>
      </c>
      <c r="J421" s="220">
        <v>758</v>
      </c>
      <c r="K421" s="219">
        <v>734</v>
      </c>
      <c r="L421" s="382">
        <v>713</v>
      </c>
      <c r="M421" s="363">
        <v>701</v>
      </c>
      <c r="N421" s="372">
        <v>682</v>
      </c>
      <c r="P421" s="123">
        <f t="shared" si="223"/>
        <v>-83</v>
      </c>
      <c r="Q421" s="216">
        <f t="shared" si="224"/>
        <v>-101</v>
      </c>
      <c r="R421" s="216">
        <f t="shared" si="225"/>
        <v>-19</v>
      </c>
    </row>
    <row r="422" spans="2:18" ht="17.25">
      <c r="B422" s="163">
        <v>35</v>
      </c>
      <c r="C422" s="50" t="s">
        <v>22</v>
      </c>
      <c r="D422" s="85">
        <v>709</v>
      </c>
      <c r="E422" s="85">
        <v>673</v>
      </c>
      <c r="F422" s="221">
        <v>670</v>
      </c>
      <c r="G422" s="127">
        <v>683</v>
      </c>
      <c r="H422" s="86">
        <v>651</v>
      </c>
      <c r="I422" s="129">
        <v>612</v>
      </c>
      <c r="J422" s="220">
        <v>614</v>
      </c>
      <c r="K422" s="219">
        <v>609</v>
      </c>
      <c r="L422" s="382">
        <v>583</v>
      </c>
      <c r="M422" s="363">
        <v>562</v>
      </c>
      <c r="N422" s="372">
        <v>540</v>
      </c>
      <c r="P422" s="123">
        <f t="shared" si="223"/>
        <v>-169</v>
      </c>
      <c r="Q422" s="216">
        <f t="shared" si="224"/>
        <v>-72</v>
      </c>
      <c r="R422" s="216">
        <f t="shared" si="225"/>
        <v>-22</v>
      </c>
    </row>
    <row r="423" spans="2:18" ht="17.25">
      <c r="B423" s="163">
        <v>36</v>
      </c>
      <c r="C423" s="50" t="s">
        <v>21</v>
      </c>
      <c r="D423" s="227">
        <v>472</v>
      </c>
      <c r="E423" s="227">
        <v>426</v>
      </c>
      <c r="F423" s="226">
        <v>375</v>
      </c>
      <c r="G423" s="127">
        <v>310</v>
      </c>
      <c r="H423" s="86">
        <v>297</v>
      </c>
      <c r="I423" s="129">
        <v>276</v>
      </c>
      <c r="J423" s="220">
        <v>264</v>
      </c>
      <c r="K423" s="219">
        <v>263</v>
      </c>
      <c r="L423" s="382">
        <v>262</v>
      </c>
      <c r="M423" s="363">
        <v>254</v>
      </c>
      <c r="N423" s="372">
        <v>253</v>
      </c>
      <c r="P423" s="123">
        <f t="shared" si="223"/>
        <v>-219</v>
      </c>
      <c r="Q423" s="216">
        <f t="shared" si="224"/>
        <v>-23</v>
      </c>
      <c r="R423" s="216">
        <f t="shared" si="225"/>
        <v>-1</v>
      </c>
    </row>
    <row r="424" spans="2:18" ht="17.25">
      <c r="B424" s="163">
        <v>37</v>
      </c>
      <c r="C424" s="50" t="s">
        <v>20</v>
      </c>
      <c r="D424" s="85">
        <v>978</v>
      </c>
      <c r="E424" s="85">
        <v>955</v>
      </c>
      <c r="F424" s="221">
        <v>989</v>
      </c>
      <c r="G424" s="127">
        <v>969</v>
      </c>
      <c r="H424" s="86">
        <v>1003</v>
      </c>
      <c r="I424" s="129">
        <v>1008</v>
      </c>
      <c r="J424" s="220">
        <v>1042</v>
      </c>
      <c r="K424" s="219">
        <v>1047</v>
      </c>
      <c r="L424" s="382">
        <v>1095</v>
      </c>
      <c r="M424" s="363">
        <v>1096</v>
      </c>
      <c r="N424" s="372">
        <v>1094</v>
      </c>
      <c r="P424" s="123">
        <f t="shared" si="223"/>
        <v>116</v>
      </c>
      <c r="Q424" s="216">
        <f t="shared" si="224"/>
        <v>86</v>
      </c>
      <c r="R424" s="216">
        <f t="shared" si="225"/>
        <v>-2</v>
      </c>
    </row>
    <row r="425" spans="2:18" ht="17.25">
      <c r="B425" s="163">
        <v>38</v>
      </c>
      <c r="C425" s="50" t="s">
        <v>19</v>
      </c>
      <c r="D425" s="227">
        <v>282</v>
      </c>
      <c r="E425" s="227">
        <v>282</v>
      </c>
      <c r="F425" s="226">
        <v>312</v>
      </c>
      <c r="G425" s="127">
        <v>324</v>
      </c>
      <c r="H425" s="86">
        <v>354</v>
      </c>
      <c r="I425" s="129">
        <v>360</v>
      </c>
      <c r="J425" s="220">
        <v>369</v>
      </c>
      <c r="K425" s="219">
        <v>394</v>
      </c>
      <c r="L425" s="382">
        <v>422</v>
      </c>
      <c r="M425" s="363">
        <v>439</v>
      </c>
      <c r="N425" s="372">
        <v>455</v>
      </c>
      <c r="P425" s="123">
        <f t="shared" si="223"/>
        <v>173</v>
      </c>
      <c r="Q425" s="216">
        <f t="shared" si="224"/>
        <v>95</v>
      </c>
      <c r="R425" s="216">
        <f t="shared" si="225"/>
        <v>16</v>
      </c>
    </row>
    <row r="426" spans="2:19" ht="17.25">
      <c r="B426" s="163">
        <v>39</v>
      </c>
      <c r="C426" s="50" t="s">
        <v>18</v>
      </c>
      <c r="D426" s="224">
        <v>1135</v>
      </c>
      <c r="E426" s="224">
        <v>1111</v>
      </c>
      <c r="F426" s="223">
        <v>1083</v>
      </c>
      <c r="G426" s="127">
        <v>1033</v>
      </c>
      <c r="H426" s="86">
        <v>1027</v>
      </c>
      <c r="I426" s="129">
        <v>1002</v>
      </c>
      <c r="J426" s="220">
        <v>1000</v>
      </c>
      <c r="K426" s="219">
        <v>1035</v>
      </c>
      <c r="L426" s="382">
        <v>1071</v>
      </c>
      <c r="M426" s="363">
        <v>1092</v>
      </c>
      <c r="N426" s="372">
        <v>1074</v>
      </c>
      <c r="P426" s="123">
        <f t="shared" si="223"/>
        <v>-61</v>
      </c>
      <c r="Q426" s="216">
        <f t="shared" si="224"/>
        <v>72</v>
      </c>
      <c r="R426" s="216">
        <f t="shared" si="225"/>
        <v>-18</v>
      </c>
      <c r="S426" s="201"/>
    </row>
    <row r="427" spans="2:19" ht="17.25">
      <c r="B427" s="163">
        <v>40</v>
      </c>
      <c r="C427" s="50" t="s">
        <v>17</v>
      </c>
      <c r="D427" s="224">
        <v>835</v>
      </c>
      <c r="E427" s="224">
        <v>796</v>
      </c>
      <c r="F427" s="223">
        <v>781</v>
      </c>
      <c r="G427" s="127">
        <v>744</v>
      </c>
      <c r="H427" s="86">
        <v>735</v>
      </c>
      <c r="I427" s="129">
        <v>791</v>
      </c>
      <c r="J427" s="220">
        <v>795</v>
      </c>
      <c r="K427" s="219">
        <v>826</v>
      </c>
      <c r="L427" s="382">
        <v>852</v>
      </c>
      <c r="M427" s="363">
        <v>855</v>
      </c>
      <c r="N427" s="372">
        <v>849</v>
      </c>
      <c r="P427" s="123">
        <f t="shared" si="223"/>
        <v>14</v>
      </c>
      <c r="Q427" s="216">
        <f t="shared" si="224"/>
        <v>58</v>
      </c>
      <c r="R427" s="216">
        <f t="shared" si="225"/>
        <v>-6</v>
      </c>
      <c r="S427" s="201"/>
    </row>
    <row r="428" spans="2:19" ht="17.25">
      <c r="B428" s="163">
        <v>41</v>
      </c>
      <c r="C428" s="48" t="s">
        <v>16</v>
      </c>
      <c r="D428" s="85">
        <v>149</v>
      </c>
      <c r="E428" s="85">
        <v>142</v>
      </c>
      <c r="F428" s="221">
        <v>132</v>
      </c>
      <c r="G428" s="127">
        <v>131</v>
      </c>
      <c r="H428" s="86">
        <v>127</v>
      </c>
      <c r="I428" s="129">
        <v>125</v>
      </c>
      <c r="J428" s="220">
        <v>124</v>
      </c>
      <c r="K428" s="219">
        <v>122</v>
      </c>
      <c r="L428" s="382">
        <v>117</v>
      </c>
      <c r="M428" s="363">
        <v>110</v>
      </c>
      <c r="N428" s="388">
        <v>99</v>
      </c>
      <c r="O428" s="201"/>
      <c r="P428" s="123">
        <f t="shared" si="223"/>
        <v>-50</v>
      </c>
      <c r="Q428" s="216">
        <f t="shared" si="224"/>
        <v>-26</v>
      </c>
      <c r="R428" s="216">
        <f t="shared" si="225"/>
        <v>-11</v>
      </c>
      <c r="S428" s="201"/>
    </row>
    <row r="429" spans="2:19" ht="18" thickBot="1">
      <c r="B429" s="163">
        <v>42</v>
      </c>
      <c r="C429" s="48" t="s">
        <v>68</v>
      </c>
      <c r="D429" s="85">
        <v>636</v>
      </c>
      <c r="E429" s="85">
        <v>626</v>
      </c>
      <c r="F429" s="85">
        <v>614</v>
      </c>
      <c r="G429" s="85">
        <v>577</v>
      </c>
      <c r="H429" s="86">
        <v>552</v>
      </c>
      <c r="I429" s="124">
        <v>527</v>
      </c>
      <c r="J429" s="218">
        <v>494</v>
      </c>
      <c r="K429" s="217">
        <v>485</v>
      </c>
      <c r="L429" s="383">
        <v>456</v>
      </c>
      <c r="M429" s="369">
        <v>437</v>
      </c>
      <c r="N429" s="386">
        <v>411</v>
      </c>
      <c r="O429" s="201"/>
      <c r="P429" s="123">
        <f>N429-D429</f>
        <v>-225</v>
      </c>
      <c r="Q429" s="216">
        <f>N429-I429</f>
        <v>-116</v>
      </c>
      <c r="R429" s="216">
        <f>N429-M429</f>
        <v>-26</v>
      </c>
      <c r="S429" s="201"/>
    </row>
    <row r="430" spans="2:18" ht="18.75" thickBot="1" thickTop="1">
      <c r="B430" s="330" t="s">
        <v>14</v>
      </c>
      <c r="C430" s="331"/>
      <c r="D430" s="66">
        <f aca="true" t="shared" si="226" ref="D430:N430">SUM(D388:D429)</f>
        <v>45121</v>
      </c>
      <c r="E430" s="66">
        <f t="shared" si="226"/>
        <v>44584</v>
      </c>
      <c r="F430" s="66">
        <f t="shared" si="226"/>
        <v>44028</v>
      </c>
      <c r="G430" s="66">
        <f t="shared" si="226"/>
        <v>43298</v>
      </c>
      <c r="H430" s="66">
        <f t="shared" si="226"/>
        <v>42493</v>
      </c>
      <c r="I430" s="66">
        <f t="shared" si="226"/>
        <v>41775</v>
      </c>
      <c r="J430" s="66">
        <f t="shared" si="226"/>
        <v>41212</v>
      </c>
      <c r="K430" s="66">
        <f t="shared" si="226"/>
        <v>40779</v>
      </c>
      <c r="L430" s="66">
        <f t="shared" si="226"/>
        <v>40226</v>
      </c>
      <c r="M430" s="214">
        <f t="shared" si="226"/>
        <v>39722</v>
      </c>
      <c r="N430" s="63">
        <f t="shared" si="226"/>
        <v>38932</v>
      </c>
      <c r="O430" s="213"/>
      <c r="P430" s="62">
        <f t="shared" si="223"/>
        <v>-6189</v>
      </c>
      <c r="Q430" s="62">
        <f t="shared" si="224"/>
        <v>-2843</v>
      </c>
      <c r="R430" s="62">
        <f t="shared" si="225"/>
        <v>-790</v>
      </c>
    </row>
    <row r="432" spans="2:10" ht="18.75">
      <c r="B432" s="315" t="s">
        <v>106</v>
      </c>
      <c r="C432" s="315"/>
      <c r="D432" s="315"/>
      <c r="E432" s="315"/>
      <c r="F432" s="315"/>
      <c r="G432" s="315"/>
      <c r="H432" s="315"/>
      <c r="I432" s="315"/>
      <c r="J432" s="315"/>
    </row>
    <row r="433" ht="14.25" thickBot="1">
      <c r="N433" s="209"/>
    </row>
    <row r="434" spans="2:26" ht="17.25">
      <c r="B434" s="336" t="s">
        <v>67</v>
      </c>
      <c r="C434" s="338" t="s">
        <v>0</v>
      </c>
      <c r="D434" s="341" t="s">
        <v>75</v>
      </c>
      <c r="E434" s="342"/>
      <c r="F434" s="342"/>
      <c r="G434" s="342"/>
      <c r="H434" s="342"/>
      <c r="I434" s="342"/>
      <c r="J434" s="342"/>
      <c r="K434" s="342"/>
      <c r="L434" s="342"/>
      <c r="M434" s="342"/>
      <c r="N434" s="343"/>
      <c r="O434" s="235"/>
      <c r="P434" s="334" t="s">
        <v>74</v>
      </c>
      <c r="Q434" s="334"/>
      <c r="R434" s="334"/>
      <c r="S434" s="334"/>
      <c r="T434" s="334"/>
      <c r="U434" s="335"/>
      <c r="W434" s="333" t="s">
        <v>69</v>
      </c>
      <c r="X434" s="354"/>
      <c r="Y434" s="354"/>
      <c r="Z434" s="355"/>
    </row>
    <row r="435" spans="2:26" ht="15.75" thickBot="1">
      <c r="B435" s="339"/>
      <c r="C435" s="340"/>
      <c r="D435" s="109" t="s">
        <v>66</v>
      </c>
      <c r="E435" s="109" t="s">
        <v>65</v>
      </c>
      <c r="F435" s="109" t="s">
        <v>64</v>
      </c>
      <c r="G435" s="109" t="s">
        <v>63</v>
      </c>
      <c r="H435" s="109" t="s">
        <v>62</v>
      </c>
      <c r="I435" s="109" t="s">
        <v>61</v>
      </c>
      <c r="J435" s="109" t="s">
        <v>60</v>
      </c>
      <c r="K435" s="106" t="s">
        <v>59</v>
      </c>
      <c r="L435" s="109" t="s">
        <v>58</v>
      </c>
      <c r="M435" s="104" t="s">
        <v>57</v>
      </c>
      <c r="N435" s="105" t="s">
        <v>91</v>
      </c>
      <c r="O435" s="108"/>
      <c r="P435" s="106" t="s">
        <v>61</v>
      </c>
      <c r="Q435" s="106" t="s">
        <v>60</v>
      </c>
      <c r="R435" s="106" t="s">
        <v>59</v>
      </c>
      <c r="S435" s="106" t="s">
        <v>58</v>
      </c>
      <c r="T435" s="105" t="s">
        <v>57</v>
      </c>
      <c r="U435" s="105" t="s">
        <v>91</v>
      </c>
      <c r="V435" s="107"/>
      <c r="W435" s="106" t="s">
        <v>59</v>
      </c>
      <c r="X435" s="106" t="s">
        <v>58</v>
      </c>
      <c r="Y435" s="105" t="s">
        <v>57</v>
      </c>
      <c r="Z435" s="104" t="s">
        <v>91</v>
      </c>
    </row>
    <row r="436" spans="2:26" ht="18" thickTop="1">
      <c r="B436" s="49">
        <v>1</v>
      </c>
      <c r="C436" s="50" t="s">
        <v>56</v>
      </c>
      <c r="D436" s="68">
        <v>100</v>
      </c>
      <c r="E436" s="68">
        <f aca="true" t="shared" si="227" ref="E436:N436">E388/$D388*100</f>
        <v>96.64570230607966</v>
      </c>
      <c r="F436" s="68">
        <f t="shared" si="227"/>
        <v>101.88679245283019</v>
      </c>
      <c r="G436" s="68">
        <f t="shared" si="227"/>
        <v>107.33752620545074</v>
      </c>
      <c r="H436" s="68">
        <f t="shared" si="227"/>
        <v>103.77358490566037</v>
      </c>
      <c r="I436" s="68">
        <f t="shared" si="227"/>
        <v>104.82180293501048</v>
      </c>
      <c r="J436" s="68">
        <f t="shared" si="227"/>
        <v>110.90146750524109</v>
      </c>
      <c r="K436" s="68">
        <f t="shared" si="227"/>
        <v>108.59538784067087</v>
      </c>
      <c r="L436" s="68">
        <f t="shared" si="227"/>
        <v>109.85324947589099</v>
      </c>
      <c r="M436" s="72">
        <f t="shared" si="227"/>
        <v>108.59538784067087</v>
      </c>
      <c r="N436" s="72">
        <f t="shared" si="227"/>
        <v>102.72536687631026</v>
      </c>
      <c r="O436" s="212"/>
      <c r="P436" s="225">
        <v>100</v>
      </c>
      <c r="Q436" s="68">
        <f aca="true" t="shared" si="228" ref="Q436:Q478">J388/$I388*100</f>
        <v>105.80000000000001</v>
      </c>
      <c r="R436" s="68">
        <f aca="true" t="shared" si="229" ref="R436:R478">K388/$I388*100</f>
        <v>103.60000000000001</v>
      </c>
      <c r="S436" s="68">
        <f aca="true" t="shared" si="230" ref="S436:S478">L388/$I388*100</f>
        <v>104.80000000000001</v>
      </c>
      <c r="T436" s="93">
        <f aca="true" t="shared" si="231" ref="T436:T478">M388/$I388*100</f>
        <v>103.60000000000001</v>
      </c>
      <c r="U436" s="225">
        <f aca="true" t="shared" si="232" ref="U436:U478">N388/$I388*100</f>
        <v>98</v>
      </c>
      <c r="V436" s="212"/>
      <c r="W436" s="71">
        <v>100</v>
      </c>
      <c r="X436" s="68">
        <f aca="true" t="shared" si="233" ref="X436:X478">L388/$K388*100</f>
        <v>101.15830115830116</v>
      </c>
      <c r="Y436" s="72">
        <f aca="true" t="shared" si="234" ref="Y436:Y478">M388/$K388*100</f>
        <v>100</v>
      </c>
      <c r="Z436" s="72">
        <f aca="true" t="shared" si="235" ref="Z436:Z478">N388/$K388*100</f>
        <v>94.5945945945946</v>
      </c>
    </row>
    <row r="437" spans="2:26" ht="17.25">
      <c r="B437" s="49">
        <v>2</v>
      </c>
      <c r="C437" s="52" t="s">
        <v>55</v>
      </c>
      <c r="D437" s="68">
        <v>100</v>
      </c>
      <c r="E437" s="68">
        <f aca="true" t="shared" si="236" ref="E437:N437">E389/$D389*100</f>
        <v>96.94835680751174</v>
      </c>
      <c r="F437" s="68">
        <f t="shared" si="236"/>
        <v>93.48591549295774</v>
      </c>
      <c r="G437" s="68">
        <f t="shared" si="236"/>
        <v>91.54929577464789</v>
      </c>
      <c r="H437" s="68">
        <f t="shared" si="236"/>
        <v>88.96713615023474</v>
      </c>
      <c r="I437" s="68">
        <f t="shared" si="236"/>
        <v>85.68075117370893</v>
      </c>
      <c r="J437" s="68">
        <f t="shared" si="236"/>
        <v>84.33098591549296</v>
      </c>
      <c r="K437" s="68">
        <f t="shared" si="236"/>
        <v>82.3943661971831</v>
      </c>
      <c r="L437" s="68">
        <f t="shared" si="236"/>
        <v>80.92723004694837</v>
      </c>
      <c r="M437" s="72">
        <f t="shared" si="236"/>
        <v>81.33802816901408</v>
      </c>
      <c r="N437" s="72">
        <f t="shared" si="236"/>
        <v>78.87323943661971</v>
      </c>
      <c r="O437" s="212"/>
      <c r="P437" s="225">
        <v>100</v>
      </c>
      <c r="Q437" s="68">
        <f t="shared" si="228"/>
        <v>98.42465753424658</v>
      </c>
      <c r="R437" s="68">
        <f t="shared" si="229"/>
        <v>96.16438356164385</v>
      </c>
      <c r="S437" s="68">
        <f t="shared" si="230"/>
        <v>94.45205479452055</v>
      </c>
      <c r="T437" s="72">
        <f t="shared" si="231"/>
        <v>94.93150684931507</v>
      </c>
      <c r="U437" s="225">
        <f t="shared" si="232"/>
        <v>92.05479452054794</v>
      </c>
      <c r="V437" s="212"/>
      <c r="W437" s="71">
        <v>100</v>
      </c>
      <c r="X437" s="68">
        <f t="shared" si="233"/>
        <v>98.21937321937322</v>
      </c>
      <c r="Y437" s="72">
        <f t="shared" si="234"/>
        <v>98.71794871794873</v>
      </c>
      <c r="Z437" s="72">
        <f t="shared" si="235"/>
        <v>95.72649572649573</v>
      </c>
    </row>
    <row r="438" spans="2:26" ht="17.25">
      <c r="B438" s="49">
        <v>3</v>
      </c>
      <c r="C438" s="52" t="s">
        <v>54</v>
      </c>
      <c r="D438" s="68">
        <v>100</v>
      </c>
      <c r="E438" s="68">
        <f aca="true" t="shared" si="237" ref="E438:N438">E390/$D390*100</f>
        <v>99.27184466019418</v>
      </c>
      <c r="F438" s="68">
        <f t="shared" si="237"/>
        <v>93.44660194174757</v>
      </c>
      <c r="G438" s="68">
        <f t="shared" si="237"/>
        <v>94.1747572815534</v>
      </c>
      <c r="H438" s="68">
        <f t="shared" si="237"/>
        <v>91.74757281553399</v>
      </c>
      <c r="I438" s="68">
        <f t="shared" si="237"/>
        <v>90.0485436893204</v>
      </c>
      <c r="J438" s="68">
        <f t="shared" si="237"/>
        <v>89.80582524271846</v>
      </c>
      <c r="K438" s="68">
        <f t="shared" si="237"/>
        <v>90.29126213592234</v>
      </c>
      <c r="L438" s="68">
        <f t="shared" si="237"/>
        <v>79.85436893203884</v>
      </c>
      <c r="M438" s="72">
        <f t="shared" si="237"/>
        <v>80.58252427184466</v>
      </c>
      <c r="N438" s="72">
        <f t="shared" si="237"/>
        <v>78.15533980582524</v>
      </c>
      <c r="O438" s="212"/>
      <c r="P438" s="225">
        <v>100</v>
      </c>
      <c r="Q438" s="68">
        <f t="shared" si="228"/>
        <v>99.73045822102425</v>
      </c>
      <c r="R438" s="68">
        <f t="shared" si="229"/>
        <v>100.26954177897574</v>
      </c>
      <c r="S438" s="68">
        <f t="shared" si="230"/>
        <v>88.67924528301887</v>
      </c>
      <c r="T438" s="72">
        <f t="shared" si="231"/>
        <v>89.4878706199461</v>
      </c>
      <c r="U438" s="225">
        <f t="shared" si="232"/>
        <v>86.79245283018868</v>
      </c>
      <c r="V438" s="212"/>
      <c r="W438" s="71">
        <v>100</v>
      </c>
      <c r="X438" s="68">
        <f t="shared" si="233"/>
        <v>88.44086021505376</v>
      </c>
      <c r="Y438" s="72">
        <f t="shared" si="234"/>
        <v>89.24731182795699</v>
      </c>
      <c r="Z438" s="72">
        <f t="shared" si="235"/>
        <v>86.55913978494624</v>
      </c>
    </row>
    <row r="439" spans="2:26" ht="17.25">
      <c r="B439" s="49">
        <v>4</v>
      </c>
      <c r="C439" s="52" t="s">
        <v>53</v>
      </c>
      <c r="D439" s="68">
        <v>100</v>
      </c>
      <c r="E439" s="68">
        <f aca="true" t="shared" si="238" ref="E439:N439">E391/$D391*100</f>
        <v>98.36916234247592</v>
      </c>
      <c r="F439" s="68">
        <f t="shared" si="238"/>
        <v>95.4781319495923</v>
      </c>
      <c r="G439" s="68">
        <f t="shared" si="238"/>
        <v>94.66271312083025</v>
      </c>
      <c r="H439" s="68">
        <f t="shared" si="238"/>
        <v>92.88361749444033</v>
      </c>
      <c r="I439" s="68">
        <f t="shared" si="238"/>
        <v>92.66123054114158</v>
      </c>
      <c r="J439" s="68">
        <f t="shared" si="238"/>
        <v>92.80948851000741</v>
      </c>
      <c r="K439" s="68">
        <f t="shared" si="238"/>
        <v>91.17865085248333</v>
      </c>
      <c r="L439" s="68">
        <f t="shared" si="238"/>
        <v>90.28910303928836</v>
      </c>
      <c r="M439" s="72">
        <f t="shared" si="238"/>
        <v>88.21349147516679</v>
      </c>
      <c r="N439" s="72">
        <f t="shared" si="238"/>
        <v>87.62045959970348</v>
      </c>
      <c r="O439" s="212"/>
      <c r="P439" s="225">
        <v>100</v>
      </c>
      <c r="Q439" s="68">
        <f t="shared" si="228"/>
        <v>100.16000000000001</v>
      </c>
      <c r="R439" s="68">
        <f t="shared" si="229"/>
        <v>98.4</v>
      </c>
      <c r="S439" s="68">
        <f t="shared" si="230"/>
        <v>97.44</v>
      </c>
      <c r="T439" s="72">
        <f t="shared" si="231"/>
        <v>95.19999999999999</v>
      </c>
      <c r="U439" s="225">
        <f t="shared" si="232"/>
        <v>94.56</v>
      </c>
      <c r="V439" s="212"/>
      <c r="W439" s="71">
        <v>100</v>
      </c>
      <c r="X439" s="68">
        <f t="shared" si="233"/>
        <v>99.02439024390245</v>
      </c>
      <c r="Y439" s="72">
        <f t="shared" si="234"/>
        <v>96.7479674796748</v>
      </c>
      <c r="Z439" s="72">
        <f t="shared" si="235"/>
        <v>96.09756097560975</v>
      </c>
    </row>
    <row r="440" spans="2:26" ht="17.25">
      <c r="B440" s="49">
        <v>5</v>
      </c>
      <c r="C440" s="52" t="s">
        <v>52</v>
      </c>
      <c r="D440" s="68">
        <v>100</v>
      </c>
      <c r="E440" s="68">
        <f aca="true" t="shared" si="239" ref="E440:N440">E392/$D392*100</f>
        <v>102.4904214559387</v>
      </c>
      <c r="F440" s="68">
        <f t="shared" si="239"/>
        <v>103.73563218390804</v>
      </c>
      <c r="G440" s="68">
        <f t="shared" si="239"/>
        <v>108.52490421455938</v>
      </c>
      <c r="H440" s="68">
        <f t="shared" si="239"/>
        <v>108.71647509578544</v>
      </c>
      <c r="I440" s="68">
        <f t="shared" si="239"/>
        <v>108.71647509578544</v>
      </c>
      <c r="J440" s="68">
        <f t="shared" si="239"/>
        <v>108.52490421455938</v>
      </c>
      <c r="K440" s="68">
        <f t="shared" si="239"/>
        <v>109.38697318007662</v>
      </c>
      <c r="L440" s="68">
        <f t="shared" si="239"/>
        <v>107.27969348659003</v>
      </c>
      <c r="M440" s="72">
        <f t="shared" si="239"/>
        <v>108.81226053639847</v>
      </c>
      <c r="N440" s="72">
        <f t="shared" si="239"/>
        <v>108.33333333333333</v>
      </c>
      <c r="O440" s="212"/>
      <c r="P440" s="225">
        <v>100</v>
      </c>
      <c r="Q440" s="68">
        <f t="shared" si="228"/>
        <v>99.82378854625551</v>
      </c>
      <c r="R440" s="68">
        <f t="shared" si="229"/>
        <v>100.61674008810573</v>
      </c>
      <c r="S440" s="68">
        <f t="shared" si="230"/>
        <v>98.6784140969163</v>
      </c>
      <c r="T440" s="72">
        <f t="shared" si="231"/>
        <v>100.08810572687226</v>
      </c>
      <c r="U440" s="225">
        <f t="shared" si="232"/>
        <v>99.64757709251101</v>
      </c>
      <c r="V440" s="212"/>
      <c r="W440" s="71">
        <v>100</v>
      </c>
      <c r="X440" s="68">
        <f t="shared" si="233"/>
        <v>98.07355516637479</v>
      </c>
      <c r="Y440" s="72">
        <f t="shared" si="234"/>
        <v>99.47460595446584</v>
      </c>
      <c r="Z440" s="72">
        <f t="shared" si="235"/>
        <v>99.03677758318739</v>
      </c>
    </row>
    <row r="441" spans="2:26" ht="17.25">
      <c r="B441" s="49">
        <v>6</v>
      </c>
      <c r="C441" s="52" t="s">
        <v>51</v>
      </c>
      <c r="D441" s="68">
        <v>100</v>
      </c>
      <c r="E441" s="68">
        <f aca="true" t="shared" si="240" ref="E441:N441">E393/$D393*100</f>
        <v>100.24691358024691</v>
      </c>
      <c r="F441" s="68">
        <f t="shared" si="240"/>
        <v>99.19753086419753</v>
      </c>
      <c r="G441" s="68">
        <f t="shared" si="240"/>
        <v>97.22222222222221</v>
      </c>
      <c r="H441" s="68">
        <f t="shared" si="240"/>
        <v>95.49382716049382</v>
      </c>
      <c r="I441" s="68">
        <f t="shared" si="240"/>
        <v>97.53086419753086</v>
      </c>
      <c r="J441" s="68">
        <f t="shared" si="240"/>
        <v>96.79012345679013</v>
      </c>
      <c r="K441" s="68">
        <f t="shared" si="240"/>
        <v>95.49382716049382</v>
      </c>
      <c r="L441" s="68">
        <f t="shared" si="240"/>
        <v>90.98765432098766</v>
      </c>
      <c r="M441" s="72">
        <f t="shared" si="240"/>
        <v>86.35802469135803</v>
      </c>
      <c r="N441" s="72">
        <f t="shared" si="240"/>
        <v>83.08641975308642</v>
      </c>
      <c r="O441" s="212"/>
      <c r="P441" s="225">
        <v>100</v>
      </c>
      <c r="Q441" s="68">
        <f t="shared" si="228"/>
        <v>99.24050632911391</v>
      </c>
      <c r="R441" s="68">
        <f t="shared" si="229"/>
        <v>97.9113924050633</v>
      </c>
      <c r="S441" s="68">
        <f t="shared" si="230"/>
        <v>93.29113924050633</v>
      </c>
      <c r="T441" s="72">
        <f t="shared" si="231"/>
        <v>88.54430379746834</v>
      </c>
      <c r="U441" s="225">
        <f t="shared" si="232"/>
        <v>85.18987341772151</v>
      </c>
      <c r="V441" s="212"/>
      <c r="W441" s="71">
        <v>100</v>
      </c>
      <c r="X441" s="68">
        <f t="shared" si="233"/>
        <v>95.28118939883645</v>
      </c>
      <c r="Y441" s="72">
        <f t="shared" si="234"/>
        <v>90.43309631544926</v>
      </c>
      <c r="Z441" s="72">
        <f t="shared" si="235"/>
        <v>87.0071105365223</v>
      </c>
    </row>
    <row r="442" spans="2:26" ht="17.25">
      <c r="B442" s="49">
        <v>7</v>
      </c>
      <c r="C442" s="52" t="s">
        <v>50</v>
      </c>
      <c r="D442" s="68">
        <v>100</v>
      </c>
      <c r="E442" s="68">
        <f aca="true" t="shared" si="241" ref="E442:N442">E394/$D394*100</f>
        <v>99.21976592977893</v>
      </c>
      <c r="F442" s="68">
        <f t="shared" si="241"/>
        <v>99.47984395318595</v>
      </c>
      <c r="G442" s="68">
        <f t="shared" si="241"/>
        <v>97.00910273081924</v>
      </c>
      <c r="H442" s="68">
        <f t="shared" si="241"/>
        <v>93.49804941482445</v>
      </c>
      <c r="I442" s="68">
        <f t="shared" si="241"/>
        <v>90.89726918075422</v>
      </c>
      <c r="J442" s="68">
        <f t="shared" si="241"/>
        <v>89.9219765929779</v>
      </c>
      <c r="K442" s="68">
        <f t="shared" si="241"/>
        <v>86.4109232769831</v>
      </c>
      <c r="L442" s="68">
        <f t="shared" si="241"/>
        <v>82.8998699609883</v>
      </c>
      <c r="M442" s="72">
        <f t="shared" si="241"/>
        <v>79.84395318595578</v>
      </c>
      <c r="N442" s="72">
        <f t="shared" si="241"/>
        <v>78.02340702210662</v>
      </c>
      <c r="O442" s="212"/>
      <c r="P442" s="225">
        <v>100</v>
      </c>
      <c r="Q442" s="68">
        <f t="shared" si="228"/>
        <v>98.92703862660944</v>
      </c>
      <c r="R442" s="68">
        <f t="shared" si="229"/>
        <v>95.06437768240343</v>
      </c>
      <c r="S442" s="68">
        <f t="shared" si="230"/>
        <v>91.20171673819742</v>
      </c>
      <c r="T442" s="72">
        <f t="shared" si="231"/>
        <v>87.83977110157367</v>
      </c>
      <c r="U442" s="225">
        <f t="shared" si="232"/>
        <v>85.83690987124464</v>
      </c>
      <c r="V442" s="212"/>
      <c r="W442" s="71">
        <v>100</v>
      </c>
      <c r="X442" s="68">
        <f t="shared" si="233"/>
        <v>95.93679458239278</v>
      </c>
      <c r="Y442" s="72">
        <f t="shared" si="234"/>
        <v>92.40030097817909</v>
      </c>
      <c r="Z442" s="72">
        <f t="shared" si="235"/>
        <v>90.29345372460497</v>
      </c>
    </row>
    <row r="443" spans="2:26" ht="17.25">
      <c r="B443" s="49">
        <v>8</v>
      </c>
      <c r="C443" s="52" t="s">
        <v>49</v>
      </c>
      <c r="D443" s="68">
        <v>100</v>
      </c>
      <c r="E443" s="68">
        <f aca="true" t="shared" si="242" ref="E443:N443">E395/$D395*100</f>
        <v>98.61111111111111</v>
      </c>
      <c r="F443" s="68">
        <f t="shared" si="242"/>
        <v>99.20634920634922</v>
      </c>
      <c r="G443" s="68">
        <f t="shared" si="242"/>
        <v>98.01587301587301</v>
      </c>
      <c r="H443" s="68">
        <f t="shared" si="242"/>
        <v>90.57539682539682</v>
      </c>
      <c r="I443" s="68">
        <f t="shared" si="242"/>
        <v>88.4920634920635</v>
      </c>
      <c r="J443" s="68">
        <f t="shared" si="242"/>
        <v>85.51587301587301</v>
      </c>
      <c r="K443" s="68">
        <f t="shared" si="242"/>
        <v>81.4484126984127</v>
      </c>
      <c r="L443" s="68">
        <f t="shared" si="242"/>
        <v>79.6626984126984</v>
      </c>
      <c r="M443" s="72">
        <f t="shared" si="242"/>
        <v>76.28968253968253</v>
      </c>
      <c r="N443" s="72">
        <f t="shared" si="242"/>
        <v>74.20634920634922</v>
      </c>
      <c r="O443" s="212"/>
      <c r="P443" s="225">
        <v>100</v>
      </c>
      <c r="Q443" s="68">
        <f t="shared" si="228"/>
        <v>96.63677130044843</v>
      </c>
      <c r="R443" s="68">
        <f t="shared" si="229"/>
        <v>92.04035874439462</v>
      </c>
      <c r="S443" s="68">
        <f t="shared" si="230"/>
        <v>90.02242152466367</v>
      </c>
      <c r="T443" s="72">
        <f t="shared" si="231"/>
        <v>86.21076233183857</v>
      </c>
      <c r="U443" s="225">
        <f t="shared" si="232"/>
        <v>83.85650224215246</v>
      </c>
      <c r="V443" s="212"/>
      <c r="W443" s="71">
        <v>100</v>
      </c>
      <c r="X443" s="68">
        <f t="shared" si="233"/>
        <v>97.80755176613886</v>
      </c>
      <c r="Y443" s="72">
        <f t="shared" si="234"/>
        <v>93.66626065773447</v>
      </c>
      <c r="Z443" s="72">
        <f t="shared" si="235"/>
        <v>91.10840438489647</v>
      </c>
    </row>
    <row r="444" spans="2:26" ht="17.25">
      <c r="B444" s="49">
        <v>9</v>
      </c>
      <c r="C444" s="52" t="s">
        <v>48</v>
      </c>
      <c r="D444" s="68">
        <v>100</v>
      </c>
      <c r="E444" s="68">
        <f aca="true" t="shared" si="243" ref="E444:N444">E396/$D396*100</f>
        <v>96.19921363040629</v>
      </c>
      <c r="F444" s="68">
        <f t="shared" si="243"/>
        <v>91.74311926605505</v>
      </c>
      <c r="G444" s="68">
        <f t="shared" si="243"/>
        <v>83.74836173001312</v>
      </c>
      <c r="H444" s="68">
        <f t="shared" si="243"/>
        <v>73.78768020969856</v>
      </c>
      <c r="I444" s="68">
        <f t="shared" si="243"/>
        <v>71.55963302752293</v>
      </c>
      <c r="J444" s="68">
        <f t="shared" si="243"/>
        <v>67.2346002621232</v>
      </c>
      <c r="K444" s="68">
        <f t="shared" si="243"/>
        <v>65.13761467889908</v>
      </c>
      <c r="L444" s="68">
        <f t="shared" si="243"/>
        <v>64.22018348623854</v>
      </c>
      <c r="M444" s="72">
        <f t="shared" si="243"/>
        <v>64.08912188728702</v>
      </c>
      <c r="N444" s="72">
        <f t="shared" si="243"/>
        <v>60.68152031454783</v>
      </c>
      <c r="O444" s="212"/>
      <c r="P444" s="225">
        <v>100</v>
      </c>
      <c r="Q444" s="68">
        <f t="shared" si="228"/>
        <v>93.95604395604396</v>
      </c>
      <c r="R444" s="68">
        <f t="shared" si="229"/>
        <v>91.02564102564102</v>
      </c>
      <c r="S444" s="68">
        <f t="shared" si="230"/>
        <v>89.74358974358975</v>
      </c>
      <c r="T444" s="72">
        <f t="shared" si="231"/>
        <v>89.56043956043956</v>
      </c>
      <c r="U444" s="225">
        <f t="shared" si="232"/>
        <v>84.7985347985348</v>
      </c>
      <c r="V444" s="212"/>
      <c r="W444" s="71">
        <v>100</v>
      </c>
      <c r="X444" s="68">
        <f t="shared" si="233"/>
        <v>98.59154929577466</v>
      </c>
      <c r="Y444" s="72">
        <f t="shared" si="234"/>
        <v>98.39034205231388</v>
      </c>
      <c r="Z444" s="72">
        <f t="shared" si="235"/>
        <v>93.158953722334</v>
      </c>
    </row>
    <row r="445" spans="2:26" ht="17.25">
      <c r="B445" s="49">
        <v>10</v>
      </c>
      <c r="C445" s="50" t="s">
        <v>47</v>
      </c>
      <c r="D445" s="68">
        <v>100</v>
      </c>
      <c r="E445" s="68">
        <f aca="true" t="shared" si="244" ref="E445:N445">E397/$D397*100</f>
        <v>100.92794759825327</v>
      </c>
      <c r="F445" s="68">
        <f t="shared" si="244"/>
        <v>96.99781659388647</v>
      </c>
      <c r="G445" s="68">
        <f t="shared" si="244"/>
        <v>95.74235807860262</v>
      </c>
      <c r="H445" s="68">
        <f t="shared" si="244"/>
        <v>93.23144104803494</v>
      </c>
      <c r="I445" s="68">
        <f t="shared" si="244"/>
        <v>91.48471615720524</v>
      </c>
      <c r="J445" s="68">
        <f t="shared" si="244"/>
        <v>89.79257641921397</v>
      </c>
      <c r="K445" s="68">
        <f t="shared" si="244"/>
        <v>85.26200873362446</v>
      </c>
      <c r="L445" s="68">
        <f t="shared" si="244"/>
        <v>84.87991266375546</v>
      </c>
      <c r="M445" s="72">
        <f t="shared" si="244"/>
        <v>80.18558951965066</v>
      </c>
      <c r="N445" s="72">
        <f t="shared" si="244"/>
        <v>77.23799126637554</v>
      </c>
      <c r="O445" s="212"/>
      <c r="P445" s="225">
        <v>100</v>
      </c>
      <c r="Q445" s="68">
        <f t="shared" si="228"/>
        <v>98.15035799522673</v>
      </c>
      <c r="R445" s="68">
        <f t="shared" si="229"/>
        <v>93.1980906921241</v>
      </c>
      <c r="S445" s="68">
        <f t="shared" si="230"/>
        <v>92.78042959427208</v>
      </c>
      <c r="T445" s="72">
        <f t="shared" si="231"/>
        <v>87.6491646778043</v>
      </c>
      <c r="U445" s="225">
        <f t="shared" si="232"/>
        <v>84.4272076372315</v>
      </c>
      <c r="V445" s="212"/>
      <c r="W445" s="71">
        <v>100</v>
      </c>
      <c r="X445" s="68">
        <f t="shared" si="233"/>
        <v>99.5518565941101</v>
      </c>
      <c r="Y445" s="72">
        <f t="shared" si="234"/>
        <v>94.0460947503201</v>
      </c>
      <c r="Z445" s="72">
        <f t="shared" si="235"/>
        <v>90.58898847631241</v>
      </c>
    </row>
    <row r="446" spans="2:26" ht="17.25">
      <c r="B446" s="49">
        <v>11</v>
      </c>
      <c r="C446" s="50" t="s">
        <v>46</v>
      </c>
      <c r="D446" s="68">
        <v>100</v>
      </c>
      <c r="E446" s="68">
        <f aca="true" t="shared" si="245" ref="E446:N446">E398/$D398*100</f>
        <v>98.9247311827957</v>
      </c>
      <c r="F446" s="68">
        <f t="shared" si="245"/>
        <v>94.51612903225806</v>
      </c>
      <c r="G446" s="68">
        <f t="shared" si="245"/>
        <v>91.39784946236558</v>
      </c>
      <c r="H446" s="68">
        <f t="shared" si="245"/>
        <v>85.80645161290322</v>
      </c>
      <c r="I446" s="68">
        <f t="shared" si="245"/>
        <v>82.15053763440861</v>
      </c>
      <c r="J446" s="68">
        <f t="shared" si="245"/>
        <v>82.79569892473118</v>
      </c>
      <c r="K446" s="68">
        <f t="shared" si="245"/>
        <v>81.39784946236558</v>
      </c>
      <c r="L446" s="68">
        <f t="shared" si="245"/>
        <v>79.03225806451613</v>
      </c>
      <c r="M446" s="72">
        <f t="shared" si="245"/>
        <v>79.56989247311827</v>
      </c>
      <c r="N446" s="72">
        <f t="shared" si="245"/>
        <v>77.31182795698925</v>
      </c>
      <c r="O446" s="212"/>
      <c r="P446" s="225">
        <v>100</v>
      </c>
      <c r="Q446" s="68">
        <f t="shared" si="228"/>
        <v>100.78534031413614</v>
      </c>
      <c r="R446" s="68">
        <f t="shared" si="229"/>
        <v>99.08376963350786</v>
      </c>
      <c r="S446" s="68">
        <f t="shared" si="230"/>
        <v>96.20418848167539</v>
      </c>
      <c r="T446" s="72">
        <f t="shared" si="231"/>
        <v>96.8586387434555</v>
      </c>
      <c r="U446" s="225">
        <f t="shared" si="232"/>
        <v>94.10994764397905</v>
      </c>
      <c r="V446" s="212"/>
      <c r="W446" s="71">
        <v>100</v>
      </c>
      <c r="X446" s="68">
        <f t="shared" si="233"/>
        <v>97.09379128137384</v>
      </c>
      <c r="Y446" s="72">
        <f t="shared" si="234"/>
        <v>97.75429326287978</v>
      </c>
      <c r="Z446" s="72">
        <f t="shared" si="235"/>
        <v>94.98018494055482</v>
      </c>
    </row>
    <row r="447" spans="2:26" ht="17.25">
      <c r="B447" s="49">
        <v>12</v>
      </c>
      <c r="C447" s="50" t="s">
        <v>45</v>
      </c>
      <c r="D447" s="68">
        <v>100</v>
      </c>
      <c r="E447" s="68">
        <f aca="true" t="shared" si="246" ref="E447:N447">E399/$D399*100</f>
        <v>98.19742489270386</v>
      </c>
      <c r="F447" s="68">
        <f t="shared" si="246"/>
        <v>96.05150214592275</v>
      </c>
      <c r="G447" s="68">
        <f t="shared" si="246"/>
        <v>91.67381974248927</v>
      </c>
      <c r="H447" s="68">
        <f t="shared" si="246"/>
        <v>90.21459227467811</v>
      </c>
      <c r="I447" s="68">
        <f t="shared" si="246"/>
        <v>86.3519313304721</v>
      </c>
      <c r="J447" s="68">
        <f t="shared" si="246"/>
        <v>83.86266094420601</v>
      </c>
      <c r="K447" s="68">
        <f t="shared" si="246"/>
        <v>81.20171673819743</v>
      </c>
      <c r="L447" s="68">
        <f t="shared" si="246"/>
        <v>76.56652360515022</v>
      </c>
      <c r="M447" s="72">
        <f t="shared" si="246"/>
        <v>72.36051502145922</v>
      </c>
      <c r="N447" s="72">
        <f t="shared" si="246"/>
        <v>71.1587982832618</v>
      </c>
      <c r="O447" s="212"/>
      <c r="P447" s="225">
        <v>100</v>
      </c>
      <c r="Q447" s="68">
        <f t="shared" si="228"/>
        <v>97.11729622266402</v>
      </c>
      <c r="R447" s="68">
        <f t="shared" si="229"/>
        <v>94.03578528827038</v>
      </c>
      <c r="S447" s="68">
        <f t="shared" si="230"/>
        <v>88.66799204771371</v>
      </c>
      <c r="T447" s="72">
        <f t="shared" si="231"/>
        <v>83.7972166998012</v>
      </c>
      <c r="U447" s="225">
        <f t="shared" si="232"/>
        <v>82.40556660039762</v>
      </c>
      <c r="V447" s="212"/>
      <c r="W447" s="71">
        <v>100</v>
      </c>
      <c r="X447" s="68">
        <f t="shared" si="233"/>
        <v>94.29175475687104</v>
      </c>
      <c r="Y447" s="72">
        <f t="shared" si="234"/>
        <v>89.11205073995771</v>
      </c>
      <c r="Z447" s="72">
        <f t="shared" si="235"/>
        <v>87.63213530655392</v>
      </c>
    </row>
    <row r="448" spans="2:26" ht="17.25">
      <c r="B448" s="49">
        <v>13</v>
      </c>
      <c r="C448" s="50" t="s">
        <v>44</v>
      </c>
      <c r="D448" s="68">
        <v>100</v>
      </c>
      <c r="E448" s="68">
        <f aca="true" t="shared" si="247" ref="E448:N448">E400/$D400*100</f>
        <v>96.44549763033176</v>
      </c>
      <c r="F448" s="68">
        <f t="shared" si="247"/>
        <v>95.02369668246445</v>
      </c>
      <c r="G448" s="68">
        <f t="shared" si="247"/>
        <v>90.52132701421802</v>
      </c>
      <c r="H448" s="68">
        <f t="shared" si="247"/>
        <v>84.36018957345972</v>
      </c>
      <c r="I448" s="68">
        <f t="shared" si="247"/>
        <v>84.83412322274881</v>
      </c>
      <c r="J448" s="68">
        <f t="shared" si="247"/>
        <v>78.19905213270142</v>
      </c>
      <c r="K448" s="68">
        <f t="shared" si="247"/>
        <v>72.03791469194313</v>
      </c>
      <c r="L448" s="68">
        <f t="shared" si="247"/>
        <v>70.37914691943128</v>
      </c>
      <c r="M448" s="72">
        <f t="shared" si="247"/>
        <v>65.16587677725119</v>
      </c>
      <c r="N448" s="72">
        <f t="shared" si="247"/>
        <v>63.270142180094794</v>
      </c>
      <c r="O448" s="212"/>
      <c r="P448" s="225">
        <v>100</v>
      </c>
      <c r="Q448" s="68">
        <f t="shared" si="228"/>
        <v>92.17877094972067</v>
      </c>
      <c r="R448" s="68">
        <f t="shared" si="229"/>
        <v>84.91620111731844</v>
      </c>
      <c r="S448" s="68">
        <f t="shared" si="230"/>
        <v>82.9608938547486</v>
      </c>
      <c r="T448" s="72">
        <f t="shared" si="231"/>
        <v>76.81564245810057</v>
      </c>
      <c r="U448" s="225">
        <f t="shared" si="232"/>
        <v>74.58100558659217</v>
      </c>
      <c r="V448" s="212"/>
      <c r="W448" s="71">
        <v>100</v>
      </c>
      <c r="X448" s="68">
        <f t="shared" si="233"/>
        <v>97.69736842105263</v>
      </c>
      <c r="Y448" s="72">
        <f t="shared" si="234"/>
        <v>90.46052631578947</v>
      </c>
      <c r="Z448" s="72">
        <f t="shared" si="235"/>
        <v>87.82894736842105</v>
      </c>
    </row>
    <row r="449" spans="2:26" ht="17.25">
      <c r="B449" s="49">
        <v>14</v>
      </c>
      <c r="C449" s="50" t="s">
        <v>43</v>
      </c>
      <c r="D449" s="68">
        <v>100</v>
      </c>
      <c r="E449" s="68">
        <f aca="true" t="shared" si="248" ref="E449:N449">E401/$D401*100</f>
        <v>103.15439955727726</v>
      </c>
      <c r="F449" s="68">
        <f t="shared" si="248"/>
        <v>105.97675705589376</v>
      </c>
      <c r="G449" s="68">
        <f t="shared" si="248"/>
        <v>106.75152185943553</v>
      </c>
      <c r="H449" s="68">
        <f t="shared" si="248"/>
        <v>109.62921970116216</v>
      </c>
      <c r="I449" s="68">
        <f t="shared" si="248"/>
        <v>111.62147205312674</v>
      </c>
      <c r="J449" s="68">
        <f t="shared" si="248"/>
        <v>114.6098505810736</v>
      </c>
      <c r="K449" s="68">
        <f t="shared" si="248"/>
        <v>118.59435528500278</v>
      </c>
      <c r="L449" s="68">
        <f t="shared" si="248"/>
        <v>120.19922523519647</v>
      </c>
      <c r="M449" s="72">
        <f t="shared" si="248"/>
        <v>121.91477587161042</v>
      </c>
      <c r="N449" s="72">
        <f t="shared" si="248"/>
        <v>124.62645268400665</v>
      </c>
      <c r="O449" s="212"/>
      <c r="P449" s="225">
        <v>100</v>
      </c>
      <c r="Q449" s="68">
        <f t="shared" si="228"/>
        <v>102.67724343083788</v>
      </c>
      <c r="R449" s="68">
        <f t="shared" si="229"/>
        <v>106.24690133862171</v>
      </c>
      <c r="S449" s="68">
        <f t="shared" si="230"/>
        <v>107.68468021814577</v>
      </c>
      <c r="T449" s="72">
        <f t="shared" si="231"/>
        <v>109.22161626177491</v>
      </c>
      <c r="U449" s="225">
        <f t="shared" si="232"/>
        <v>111.65096678235003</v>
      </c>
      <c r="V449" s="212"/>
      <c r="W449" s="71">
        <v>100</v>
      </c>
      <c r="X449" s="68">
        <f t="shared" si="233"/>
        <v>101.35324311712553</v>
      </c>
      <c r="Y449" s="72">
        <f t="shared" si="234"/>
        <v>102.79981334577695</v>
      </c>
      <c r="Z449" s="72">
        <f t="shared" si="235"/>
        <v>105.08632757816146</v>
      </c>
    </row>
    <row r="450" spans="2:26" ht="17.25">
      <c r="B450" s="49">
        <v>15</v>
      </c>
      <c r="C450" s="50" t="s">
        <v>42</v>
      </c>
      <c r="D450" s="68">
        <v>100</v>
      </c>
      <c r="E450" s="68">
        <f aca="true" t="shared" si="249" ref="E450:N450">E402/$D402*100</f>
        <v>99.61977186311786</v>
      </c>
      <c r="F450" s="68">
        <f t="shared" si="249"/>
        <v>96.51457541191381</v>
      </c>
      <c r="G450" s="68">
        <f t="shared" si="249"/>
        <v>94.55006337135615</v>
      </c>
      <c r="H450" s="68">
        <f t="shared" si="249"/>
        <v>92.6489226869455</v>
      </c>
      <c r="I450" s="68">
        <f t="shared" si="249"/>
        <v>89.48035487959443</v>
      </c>
      <c r="J450" s="68">
        <f t="shared" si="249"/>
        <v>87.19898605830166</v>
      </c>
      <c r="K450" s="68">
        <f t="shared" si="249"/>
        <v>85.99493029150824</v>
      </c>
      <c r="L450" s="68">
        <f t="shared" si="249"/>
        <v>83.33333333333334</v>
      </c>
      <c r="M450" s="72">
        <f t="shared" si="249"/>
        <v>80.79847908745246</v>
      </c>
      <c r="N450" s="72">
        <f t="shared" si="249"/>
        <v>80.35487959442332</v>
      </c>
      <c r="O450" s="212"/>
      <c r="P450" s="225">
        <v>100</v>
      </c>
      <c r="Q450" s="68">
        <f t="shared" si="228"/>
        <v>97.45042492917847</v>
      </c>
      <c r="R450" s="68">
        <f t="shared" si="229"/>
        <v>96.10481586402267</v>
      </c>
      <c r="S450" s="68">
        <f t="shared" si="230"/>
        <v>93.13031161473087</v>
      </c>
      <c r="T450" s="72">
        <f t="shared" si="231"/>
        <v>90.29745042492918</v>
      </c>
      <c r="U450" s="225">
        <f t="shared" si="232"/>
        <v>89.80169971671388</v>
      </c>
      <c r="V450" s="212"/>
      <c r="W450" s="71">
        <v>100</v>
      </c>
      <c r="X450" s="68">
        <f t="shared" si="233"/>
        <v>96.90493736182756</v>
      </c>
      <c r="Y450" s="72">
        <f t="shared" si="234"/>
        <v>93.95725865880618</v>
      </c>
      <c r="Z450" s="72">
        <f t="shared" si="235"/>
        <v>93.44141488577745</v>
      </c>
    </row>
    <row r="451" spans="2:26" ht="17.25">
      <c r="B451" s="49">
        <v>16</v>
      </c>
      <c r="C451" s="50" t="s">
        <v>41</v>
      </c>
      <c r="D451" s="68">
        <v>100</v>
      </c>
      <c r="E451" s="68">
        <f aca="true" t="shared" si="250" ref="E451:N451">E403/$D403*100</f>
        <v>97.81659388646288</v>
      </c>
      <c r="F451" s="68">
        <f t="shared" si="250"/>
        <v>94.75982532751091</v>
      </c>
      <c r="G451" s="68">
        <f t="shared" si="250"/>
        <v>91.072295002426</v>
      </c>
      <c r="H451" s="68">
        <f t="shared" si="250"/>
        <v>86.80252304706453</v>
      </c>
      <c r="I451" s="68">
        <f t="shared" si="250"/>
        <v>85.44395924308587</v>
      </c>
      <c r="J451" s="68">
        <f t="shared" si="250"/>
        <v>79.28190198932556</v>
      </c>
      <c r="K451" s="68">
        <f t="shared" si="250"/>
        <v>76.37069383794275</v>
      </c>
      <c r="L451" s="68">
        <f t="shared" si="250"/>
        <v>72.39204269771955</v>
      </c>
      <c r="M451" s="72">
        <f t="shared" si="250"/>
        <v>69.28675400291121</v>
      </c>
      <c r="N451" s="72">
        <f t="shared" si="250"/>
        <v>66.76370693837943</v>
      </c>
      <c r="O451" s="212"/>
      <c r="P451" s="225">
        <v>100</v>
      </c>
      <c r="Q451" s="68">
        <f t="shared" si="228"/>
        <v>92.78818852924475</v>
      </c>
      <c r="R451" s="68">
        <f t="shared" si="229"/>
        <v>89.38103350369109</v>
      </c>
      <c r="S451" s="68">
        <f t="shared" si="230"/>
        <v>84.72458830210108</v>
      </c>
      <c r="T451" s="72">
        <f t="shared" si="231"/>
        <v>81.09028960817717</v>
      </c>
      <c r="U451" s="225">
        <f t="shared" si="232"/>
        <v>78.137421919364</v>
      </c>
      <c r="V451" s="212"/>
      <c r="W451" s="71">
        <v>100</v>
      </c>
      <c r="X451" s="68">
        <f t="shared" si="233"/>
        <v>94.79034307496823</v>
      </c>
      <c r="Y451" s="72">
        <f t="shared" si="234"/>
        <v>90.72426937738246</v>
      </c>
      <c r="Z451" s="72">
        <f t="shared" si="235"/>
        <v>87.42058449809403</v>
      </c>
    </row>
    <row r="452" spans="2:26" ht="17.25">
      <c r="B452" s="49">
        <v>17</v>
      </c>
      <c r="C452" s="50" t="s">
        <v>40</v>
      </c>
      <c r="D452" s="68">
        <v>100</v>
      </c>
      <c r="E452" s="68">
        <f aca="true" t="shared" si="251" ref="E452:N452">E404/$D404*100</f>
        <v>100</v>
      </c>
      <c r="F452" s="68">
        <f t="shared" si="251"/>
        <v>101.81818181818181</v>
      </c>
      <c r="G452" s="68">
        <f t="shared" si="251"/>
        <v>98.18181818181819</v>
      </c>
      <c r="H452" s="68">
        <f t="shared" si="251"/>
        <v>104.54545454545455</v>
      </c>
      <c r="I452" s="68">
        <f t="shared" si="251"/>
        <v>108.18181818181817</v>
      </c>
      <c r="J452" s="68">
        <f t="shared" si="251"/>
        <v>95.45454545454545</v>
      </c>
      <c r="K452" s="68">
        <f t="shared" si="251"/>
        <v>92.72727272727272</v>
      </c>
      <c r="L452" s="68">
        <f t="shared" si="251"/>
        <v>88.18181818181819</v>
      </c>
      <c r="M452" s="72">
        <f t="shared" si="251"/>
        <v>81.81818181818183</v>
      </c>
      <c r="N452" s="72">
        <f t="shared" si="251"/>
        <v>80</v>
      </c>
      <c r="O452" s="212"/>
      <c r="P452" s="225">
        <v>100</v>
      </c>
      <c r="Q452" s="68">
        <f t="shared" si="228"/>
        <v>88.23529411764706</v>
      </c>
      <c r="R452" s="68">
        <f t="shared" si="229"/>
        <v>85.71428571428571</v>
      </c>
      <c r="S452" s="68">
        <f t="shared" si="230"/>
        <v>81.5126050420168</v>
      </c>
      <c r="T452" s="72">
        <f t="shared" si="231"/>
        <v>75.63025210084034</v>
      </c>
      <c r="U452" s="225">
        <f t="shared" si="232"/>
        <v>73.94957983193278</v>
      </c>
      <c r="V452" s="212"/>
      <c r="W452" s="71">
        <v>100</v>
      </c>
      <c r="X452" s="68">
        <f t="shared" si="233"/>
        <v>95.09803921568627</v>
      </c>
      <c r="Y452" s="72">
        <f t="shared" si="234"/>
        <v>88.23529411764706</v>
      </c>
      <c r="Z452" s="72">
        <f t="shared" si="235"/>
        <v>86.27450980392157</v>
      </c>
    </row>
    <row r="453" spans="2:26" ht="17.25">
      <c r="B453" s="49">
        <v>18</v>
      </c>
      <c r="C453" s="50" t="s">
        <v>39</v>
      </c>
      <c r="D453" s="68">
        <v>100</v>
      </c>
      <c r="E453" s="68">
        <f aca="true" t="shared" si="252" ref="E453:N453">E405/$D405*100</f>
        <v>105.88235294117648</v>
      </c>
      <c r="F453" s="68">
        <f t="shared" si="252"/>
        <v>101.96078431372548</v>
      </c>
      <c r="G453" s="68">
        <f t="shared" si="252"/>
        <v>103.921568627451</v>
      </c>
      <c r="H453" s="68">
        <f t="shared" si="252"/>
        <v>97.05882352941177</v>
      </c>
      <c r="I453" s="68">
        <f t="shared" si="252"/>
        <v>91.17647058823529</v>
      </c>
      <c r="J453" s="68">
        <f t="shared" si="252"/>
        <v>83.33333333333334</v>
      </c>
      <c r="K453" s="68">
        <f t="shared" si="252"/>
        <v>75.49019607843137</v>
      </c>
      <c r="L453" s="68">
        <f t="shared" si="252"/>
        <v>70.58823529411765</v>
      </c>
      <c r="M453" s="72">
        <f t="shared" si="252"/>
        <v>63.725490196078425</v>
      </c>
      <c r="N453" s="72">
        <f t="shared" si="252"/>
        <v>50.98039215686274</v>
      </c>
      <c r="O453" s="212"/>
      <c r="P453" s="225">
        <v>100</v>
      </c>
      <c r="Q453" s="68">
        <f t="shared" si="228"/>
        <v>91.39784946236558</v>
      </c>
      <c r="R453" s="68">
        <f t="shared" si="229"/>
        <v>82.79569892473118</v>
      </c>
      <c r="S453" s="68">
        <f t="shared" si="230"/>
        <v>77.41935483870968</v>
      </c>
      <c r="T453" s="72">
        <f t="shared" si="231"/>
        <v>69.89247311827957</v>
      </c>
      <c r="U453" s="225">
        <f t="shared" si="232"/>
        <v>55.91397849462365</v>
      </c>
      <c r="V453" s="212"/>
      <c r="W453" s="71">
        <v>100</v>
      </c>
      <c r="X453" s="68">
        <f t="shared" si="233"/>
        <v>93.5064935064935</v>
      </c>
      <c r="Y453" s="72">
        <f t="shared" si="234"/>
        <v>84.4155844155844</v>
      </c>
      <c r="Z453" s="72">
        <f t="shared" si="235"/>
        <v>67.53246753246754</v>
      </c>
    </row>
    <row r="454" spans="2:26" ht="17.25">
      <c r="B454" s="49">
        <v>19</v>
      </c>
      <c r="C454" s="52" t="s">
        <v>38</v>
      </c>
      <c r="D454" s="68">
        <v>100</v>
      </c>
      <c r="E454" s="68">
        <f aca="true" t="shared" si="253" ref="E454:N454">E406/$D406*100</f>
        <v>84.93150684931507</v>
      </c>
      <c r="F454" s="68">
        <f t="shared" si="253"/>
        <v>80.13698630136986</v>
      </c>
      <c r="G454" s="68">
        <f t="shared" si="253"/>
        <v>74.65753424657534</v>
      </c>
      <c r="H454" s="68">
        <f t="shared" si="253"/>
        <v>74.65753424657534</v>
      </c>
      <c r="I454" s="68">
        <f t="shared" si="253"/>
        <v>69.86301369863014</v>
      </c>
      <c r="J454" s="68">
        <f t="shared" si="253"/>
        <v>65.75342465753424</v>
      </c>
      <c r="K454" s="68">
        <f t="shared" si="253"/>
        <v>60.273972602739725</v>
      </c>
      <c r="L454" s="68">
        <f t="shared" si="253"/>
        <v>56.849315068493155</v>
      </c>
      <c r="M454" s="72">
        <f t="shared" si="253"/>
        <v>51.369863013698634</v>
      </c>
      <c r="N454" s="72">
        <f t="shared" si="253"/>
        <v>45.89041095890411</v>
      </c>
      <c r="O454" s="212"/>
      <c r="P454" s="225">
        <v>100</v>
      </c>
      <c r="Q454" s="68">
        <f t="shared" si="228"/>
        <v>94.11764705882352</v>
      </c>
      <c r="R454" s="68">
        <f t="shared" si="229"/>
        <v>86.27450980392157</v>
      </c>
      <c r="S454" s="68">
        <f t="shared" si="230"/>
        <v>81.37254901960785</v>
      </c>
      <c r="T454" s="72">
        <f t="shared" si="231"/>
        <v>73.52941176470588</v>
      </c>
      <c r="U454" s="225">
        <f t="shared" si="232"/>
        <v>65.68627450980392</v>
      </c>
      <c r="V454" s="212"/>
      <c r="W454" s="71">
        <v>100</v>
      </c>
      <c r="X454" s="68">
        <f t="shared" si="233"/>
        <v>94.31818181818183</v>
      </c>
      <c r="Y454" s="72">
        <f t="shared" si="234"/>
        <v>85.22727272727273</v>
      </c>
      <c r="Z454" s="72">
        <f t="shared" si="235"/>
        <v>76.13636363636364</v>
      </c>
    </row>
    <row r="455" spans="2:26" ht="17.25">
      <c r="B455" s="49">
        <v>20</v>
      </c>
      <c r="C455" s="50" t="s">
        <v>37</v>
      </c>
      <c r="D455" s="68">
        <v>100</v>
      </c>
      <c r="E455" s="68">
        <f aca="true" t="shared" si="254" ref="E455:N455">E407/$D407*100</f>
        <v>101.71165240289663</v>
      </c>
      <c r="F455" s="68">
        <f t="shared" si="254"/>
        <v>102.50164581961816</v>
      </c>
      <c r="G455" s="68">
        <f t="shared" si="254"/>
        <v>106.5174456879526</v>
      </c>
      <c r="H455" s="68">
        <f t="shared" si="254"/>
        <v>104.34496379196841</v>
      </c>
      <c r="I455" s="68">
        <f t="shared" si="254"/>
        <v>103.88413429888084</v>
      </c>
      <c r="J455" s="68">
        <f t="shared" si="254"/>
        <v>102.3041474654378</v>
      </c>
      <c r="K455" s="68">
        <f t="shared" si="254"/>
        <v>104.08163265306123</v>
      </c>
      <c r="L455" s="68">
        <f t="shared" si="254"/>
        <v>101.38248847926268</v>
      </c>
      <c r="M455" s="72">
        <f t="shared" si="254"/>
        <v>101.64581961816985</v>
      </c>
      <c r="N455" s="72">
        <f t="shared" si="254"/>
        <v>102.63331138907176</v>
      </c>
      <c r="O455" s="212"/>
      <c r="P455" s="225">
        <v>100</v>
      </c>
      <c r="Q455" s="68">
        <f t="shared" si="228"/>
        <v>98.47908745247148</v>
      </c>
      <c r="R455" s="68">
        <f t="shared" si="229"/>
        <v>100.19011406844108</v>
      </c>
      <c r="S455" s="68">
        <f t="shared" si="230"/>
        <v>97.59188846641318</v>
      </c>
      <c r="T455" s="72">
        <f t="shared" si="231"/>
        <v>97.84537389100126</v>
      </c>
      <c r="U455" s="225">
        <f t="shared" si="232"/>
        <v>98.79594423320658</v>
      </c>
      <c r="V455" s="212"/>
      <c r="W455" s="71">
        <v>100</v>
      </c>
      <c r="X455" s="68">
        <f t="shared" si="233"/>
        <v>97.4067046173308</v>
      </c>
      <c r="Y455" s="72">
        <f t="shared" si="234"/>
        <v>97.65970904490828</v>
      </c>
      <c r="Z455" s="72">
        <f t="shared" si="235"/>
        <v>98.60847564832385</v>
      </c>
    </row>
    <row r="456" spans="2:26" ht="17.25">
      <c r="B456" s="49">
        <v>21</v>
      </c>
      <c r="C456" s="50" t="s">
        <v>36</v>
      </c>
      <c r="D456" s="68">
        <v>100</v>
      </c>
      <c r="E456" s="68">
        <f aca="true" t="shared" si="255" ref="E456:N456">E408/$D408*100</f>
        <v>108.80420499342969</v>
      </c>
      <c r="F456" s="68">
        <f t="shared" si="255"/>
        <v>112.22076215505913</v>
      </c>
      <c r="G456" s="68">
        <f t="shared" si="255"/>
        <v>113.66622864651774</v>
      </c>
      <c r="H456" s="68">
        <f t="shared" si="255"/>
        <v>113.66622864651774</v>
      </c>
      <c r="I456" s="68">
        <f t="shared" si="255"/>
        <v>116.95137976346912</v>
      </c>
      <c r="J456" s="68">
        <f t="shared" si="255"/>
        <v>115.2431011826544</v>
      </c>
      <c r="K456" s="68">
        <f t="shared" si="255"/>
        <v>115.2431011826544</v>
      </c>
      <c r="L456" s="68">
        <f t="shared" si="255"/>
        <v>117.3455978975033</v>
      </c>
      <c r="M456" s="72">
        <f t="shared" si="255"/>
        <v>112.87779237844941</v>
      </c>
      <c r="N456" s="72">
        <f t="shared" si="255"/>
        <v>106.04467805519053</v>
      </c>
      <c r="O456" s="212"/>
      <c r="P456" s="225">
        <v>100</v>
      </c>
      <c r="Q456" s="68">
        <f t="shared" si="228"/>
        <v>98.53932584269664</v>
      </c>
      <c r="R456" s="68">
        <f t="shared" si="229"/>
        <v>98.53932584269664</v>
      </c>
      <c r="S456" s="68">
        <f t="shared" si="230"/>
        <v>100.3370786516854</v>
      </c>
      <c r="T456" s="72">
        <f t="shared" si="231"/>
        <v>96.51685393258427</v>
      </c>
      <c r="U456" s="225">
        <f t="shared" si="232"/>
        <v>90.67415730337078</v>
      </c>
      <c r="V456" s="212"/>
      <c r="W456" s="71">
        <v>100</v>
      </c>
      <c r="X456" s="68">
        <f t="shared" si="233"/>
        <v>101.82440136830103</v>
      </c>
      <c r="Y456" s="72">
        <f t="shared" si="234"/>
        <v>97.94754846066135</v>
      </c>
      <c r="Z456" s="72">
        <f t="shared" si="235"/>
        <v>92.01824401368302</v>
      </c>
    </row>
    <row r="457" spans="2:26" ht="17.25">
      <c r="B457" s="49">
        <v>22</v>
      </c>
      <c r="C457" s="50" t="s">
        <v>35</v>
      </c>
      <c r="D457" s="68">
        <v>100</v>
      </c>
      <c r="E457" s="68">
        <f aca="true" t="shared" si="256" ref="E457:N457">E409/$D409*100</f>
        <v>97.84824462061155</v>
      </c>
      <c r="F457" s="68">
        <f t="shared" si="256"/>
        <v>101.24575311438278</v>
      </c>
      <c r="G457" s="68">
        <f t="shared" si="256"/>
        <v>104.07701019252549</v>
      </c>
      <c r="H457" s="68">
        <f t="shared" si="256"/>
        <v>105.43601359003398</v>
      </c>
      <c r="I457" s="68">
        <f t="shared" si="256"/>
        <v>104.53001132502831</v>
      </c>
      <c r="J457" s="68">
        <f t="shared" si="256"/>
        <v>106.45526613816534</v>
      </c>
      <c r="K457" s="68">
        <f t="shared" si="256"/>
        <v>104.30351075877691</v>
      </c>
      <c r="L457" s="68">
        <f t="shared" si="256"/>
        <v>102.37825594563988</v>
      </c>
      <c r="M457" s="72">
        <f t="shared" si="256"/>
        <v>100.1132502831257</v>
      </c>
      <c r="N457" s="72">
        <f t="shared" si="256"/>
        <v>98.6409966024915</v>
      </c>
      <c r="O457" s="212"/>
      <c r="P457" s="225">
        <v>100</v>
      </c>
      <c r="Q457" s="68">
        <f t="shared" si="228"/>
        <v>101.84182015167931</v>
      </c>
      <c r="R457" s="68">
        <f t="shared" si="229"/>
        <v>99.78331527627302</v>
      </c>
      <c r="S457" s="68">
        <f t="shared" si="230"/>
        <v>97.94149512459371</v>
      </c>
      <c r="T457" s="72">
        <f t="shared" si="231"/>
        <v>95.77464788732394</v>
      </c>
      <c r="U457" s="225">
        <f t="shared" si="232"/>
        <v>94.36619718309859</v>
      </c>
      <c r="V457" s="212"/>
      <c r="W457" s="71">
        <v>100</v>
      </c>
      <c r="X457" s="68">
        <f t="shared" si="233"/>
        <v>98.1541802388708</v>
      </c>
      <c r="Y457" s="72">
        <f t="shared" si="234"/>
        <v>95.98262757871878</v>
      </c>
      <c r="Z457" s="72">
        <f t="shared" si="235"/>
        <v>94.57111834961998</v>
      </c>
    </row>
    <row r="458" spans="2:26" ht="17.25">
      <c r="B458" s="49">
        <v>23</v>
      </c>
      <c r="C458" s="50" t="s">
        <v>34</v>
      </c>
      <c r="D458" s="68">
        <v>100</v>
      </c>
      <c r="E458" s="68">
        <f aca="true" t="shared" si="257" ref="E458:N458">E410/$D410*100</f>
        <v>100</v>
      </c>
      <c r="F458" s="68">
        <f t="shared" si="257"/>
        <v>105.2738336713996</v>
      </c>
      <c r="G458" s="68">
        <f t="shared" si="257"/>
        <v>106.8289384719405</v>
      </c>
      <c r="H458" s="68">
        <f t="shared" si="257"/>
        <v>105.94996619337391</v>
      </c>
      <c r="I458" s="68">
        <f t="shared" si="257"/>
        <v>109.60108181203516</v>
      </c>
      <c r="J458" s="68">
        <f t="shared" si="257"/>
        <v>113.59026369168357</v>
      </c>
      <c r="K458" s="68">
        <f t="shared" si="257"/>
        <v>115.68627450980394</v>
      </c>
      <c r="L458" s="68">
        <f t="shared" si="257"/>
        <v>119.20216362407032</v>
      </c>
      <c r="M458" s="72">
        <f t="shared" si="257"/>
        <v>120.82488167680864</v>
      </c>
      <c r="N458" s="72">
        <f t="shared" si="257"/>
        <v>117.10615280594996</v>
      </c>
      <c r="O458" s="212"/>
      <c r="P458" s="225">
        <v>100</v>
      </c>
      <c r="Q458" s="68">
        <f t="shared" si="228"/>
        <v>103.63972856261567</v>
      </c>
      <c r="R458" s="68">
        <f t="shared" si="229"/>
        <v>105.5521283158544</v>
      </c>
      <c r="S458" s="68">
        <f t="shared" si="230"/>
        <v>108.76002467612584</v>
      </c>
      <c r="T458" s="72">
        <f t="shared" si="231"/>
        <v>110.24059222702036</v>
      </c>
      <c r="U458" s="225">
        <f t="shared" si="232"/>
        <v>106.8476249228871</v>
      </c>
      <c r="V458" s="212"/>
      <c r="W458" s="71">
        <v>100</v>
      </c>
      <c r="X458" s="68">
        <f t="shared" si="233"/>
        <v>103.03915838690824</v>
      </c>
      <c r="Y458" s="72">
        <f t="shared" si="234"/>
        <v>104.44184687317357</v>
      </c>
      <c r="Z458" s="72">
        <f t="shared" si="235"/>
        <v>101.22735242548218</v>
      </c>
    </row>
    <row r="459" spans="2:26" ht="17.25">
      <c r="B459" s="49">
        <v>24</v>
      </c>
      <c r="C459" s="50" t="s">
        <v>33</v>
      </c>
      <c r="D459" s="68">
        <v>100</v>
      </c>
      <c r="E459" s="68">
        <f aca="true" t="shared" si="258" ref="E459:N459">E411/$D411*100</f>
        <v>99.43877551020408</v>
      </c>
      <c r="F459" s="68">
        <f t="shared" si="258"/>
        <v>95.10204081632652</v>
      </c>
      <c r="G459" s="68">
        <f t="shared" si="258"/>
        <v>93.46938775510203</v>
      </c>
      <c r="H459" s="68">
        <f t="shared" si="258"/>
        <v>91.3265306122449</v>
      </c>
      <c r="I459" s="68">
        <f t="shared" si="258"/>
        <v>88.5204081632653</v>
      </c>
      <c r="J459" s="68">
        <f t="shared" si="258"/>
        <v>85.10204081632654</v>
      </c>
      <c r="K459" s="68">
        <f t="shared" si="258"/>
        <v>82.34693877551021</v>
      </c>
      <c r="L459" s="68">
        <f t="shared" si="258"/>
        <v>78.77551020408163</v>
      </c>
      <c r="M459" s="72">
        <f t="shared" si="258"/>
        <v>77.5</v>
      </c>
      <c r="N459" s="72">
        <f t="shared" si="258"/>
        <v>75.56122448979592</v>
      </c>
      <c r="O459" s="212"/>
      <c r="P459" s="225">
        <v>100</v>
      </c>
      <c r="Q459" s="68">
        <f t="shared" si="228"/>
        <v>96.13832853025937</v>
      </c>
      <c r="R459" s="68">
        <f t="shared" si="229"/>
        <v>93.02593659942363</v>
      </c>
      <c r="S459" s="68">
        <f t="shared" si="230"/>
        <v>88.99135446685878</v>
      </c>
      <c r="T459" s="72">
        <f t="shared" si="231"/>
        <v>87.55043227665706</v>
      </c>
      <c r="U459" s="225">
        <f t="shared" si="232"/>
        <v>85.36023054755043</v>
      </c>
      <c r="V459" s="212"/>
      <c r="W459" s="71">
        <v>100</v>
      </c>
      <c r="X459" s="68">
        <f t="shared" si="233"/>
        <v>95.6629491945477</v>
      </c>
      <c r="Y459" s="72">
        <f t="shared" si="234"/>
        <v>94.11400247831475</v>
      </c>
      <c r="Z459" s="72">
        <f t="shared" si="235"/>
        <v>91.75960346964065</v>
      </c>
    </row>
    <row r="460" spans="2:26" ht="17.25">
      <c r="B460" s="49">
        <v>25</v>
      </c>
      <c r="C460" s="50" t="s">
        <v>32</v>
      </c>
      <c r="D460" s="68">
        <v>100</v>
      </c>
      <c r="E460" s="68">
        <f aca="true" t="shared" si="259" ref="E460:N460">E412/$D412*100</f>
        <v>97.86959328599096</v>
      </c>
      <c r="F460" s="68">
        <f t="shared" si="259"/>
        <v>97.86959328599096</v>
      </c>
      <c r="G460" s="68">
        <f t="shared" si="259"/>
        <v>94.31891542930924</v>
      </c>
      <c r="H460" s="68">
        <f t="shared" si="259"/>
        <v>95.80374435119433</v>
      </c>
      <c r="I460" s="68">
        <f t="shared" si="259"/>
        <v>91.22014202711426</v>
      </c>
      <c r="J460" s="68">
        <f t="shared" si="259"/>
        <v>91.22014202711426</v>
      </c>
      <c r="K460" s="68">
        <f t="shared" si="259"/>
        <v>90.63912201420271</v>
      </c>
      <c r="L460" s="68">
        <f t="shared" si="259"/>
        <v>90.44544867656552</v>
      </c>
      <c r="M460" s="72">
        <f t="shared" si="259"/>
        <v>88.63783085861846</v>
      </c>
      <c r="N460" s="72">
        <f t="shared" si="259"/>
        <v>85.02259522272433</v>
      </c>
      <c r="O460" s="212"/>
      <c r="P460" s="225">
        <v>100</v>
      </c>
      <c r="Q460" s="68">
        <f t="shared" si="228"/>
        <v>100</v>
      </c>
      <c r="R460" s="68">
        <f t="shared" si="229"/>
        <v>99.36305732484077</v>
      </c>
      <c r="S460" s="68">
        <f t="shared" si="230"/>
        <v>99.15074309978769</v>
      </c>
      <c r="T460" s="72">
        <f t="shared" si="231"/>
        <v>97.16914366595896</v>
      </c>
      <c r="U460" s="225">
        <f t="shared" si="232"/>
        <v>93.20594479830149</v>
      </c>
      <c r="V460" s="212"/>
      <c r="W460" s="71">
        <v>100</v>
      </c>
      <c r="X460" s="68">
        <f t="shared" si="233"/>
        <v>99.78632478632478</v>
      </c>
      <c r="Y460" s="72">
        <f t="shared" si="234"/>
        <v>97.79202279202279</v>
      </c>
      <c r="Z460" s="72">
        <f t="shared" si="235"/>
        <v>93.80341880341881</v>
      </c>
    </row>
    <row r="461" spans="2:26" ht="17.25">
      <c r="B461" s="49">
        <v>26</v>
      </c>
      <c r="C461" s="50" t="s">
        <v>31</v>
      </c>
      <c r="D461" s="68">
        <v>100</v>
      </c>
      <c r="E461" s="68">
        <f aca="true" t="shared" si="260" ref="E461:N461">E413/$D413*100</f>
        <v>100.54794520547945</v>
      </c>
      <c r="F461" s="68">
        <f t="shared" si="260"/>
        <v>97.87671232876713</v>
      </c>
      <c r="G461" s="68">
        <f t="shared" si="260"/>
        <v>96.7123287671233</v>
      </c>
      <c r="H461" s="68">
        <f t="shared" si="260"/>
        <v>97.46575342465754</v>
      </c>
      <c r="I461" s="68">
        <f t="shared" si="260"/>
        <v>97.67123287671234</v>
      </c>
      <c r="J461" s="68">
        <f t="shared" si="260"/>
        <v>97.87671232876713</v>
      </c>
      <c r="K461" s="68">
        <f t="shared" si="260"/>
        <v>97.67123287671234</v>
      </c>
      <c r="L461" s="68">
        <f t="shared" si="260"/>
        <v>98.76712328767124</v>
      </c>
      <c r="M461" s="72">
        <f t="shared" si="260"/>
        <v>100.75342465753425</v>
      </c>
      <c r="N461" s="72">
        <f t="shared" si="260"/>
        <v>98.56164383561644</v>
      </c>
      <c r="O461" s="212"/>
      <c r="P461" s="225">
        <v>100</v>
      </c>
      <c r="Q461" s="68">
        <f t="shared" si="228"/>
        <v>100.21037868162692</v>
      </c>
      <c r="R461" s="68">
        <f t="shared" si="229"/>
        <v>100</v>
      </c>
      <c r="S461" s="68">
        <f t="shared" si="230"/>
        <v>101.12201963534362</v>
      </c>
      <c r="T461" s="72">
        <f t="shared" si="231"/>
        <v>103.15568022440394</v>
      </c>
      <c r="U461" s="225">
        <f t="shared" si="232"/>
        <v>100.9116409537167</v>
      </c>
      <c r="V461" s="212"/>
      <c r="W461" s="71">
        <v>100</v>
      </c>
      <c r="X461" s="68">
        <f t="shared" si="233"/>
        <v>101.12201963534362</v>
      </c>
      <c r="Y461" s="72">
        <f t="shared" si="234"/>
        <v>103.15568022440394</v>
      </c>
      <c r="Z461" s="72">
        <f t="shared" si="235"/>
        <v>100.9116409537167</v>
      </c>
    </row>
    <row r="462" spans="2:26" ht="17.25">
      <c r="B462" s="49">
        <v>27</v>
      </c>
      <c r="C462" s="50" t="s">
        <v>30</v>
      </c>
      <c r="D462" s="68">
        <v>100</v>
      </c>
      <c r="E462" s="68">
        <f aca="true" t="shared" si="261" ref="E462:N462">E414/$D414*100</f>
        <v>101.66015625</v>
      </c>
      <c r="F462" s="68">
        <f t="shared" si="261"/>
        <v>102.34375</v>
      </c>
      <c r="G462" s="68">
        <f t="shared" si="261"/>
        <v>103.3203125</v>
      </c>
      <c r="H462" s="68">
        <f t="shared" si="261"/>
        <v>101.171875</v>
      </c>
      <c r="I462" s="68">
        <f t="shared" si="261"/>
        <v>100.29296875</v>
      </c>
      <c r="J462" s="68">
        <f t="shared" si="261"/>
        <v>99.8046875</v>
      </c>
      <c r="K462" s="68">
        <f t="shared" si="261"/>
        <v>101.3671875</v>
      </c>
      <c r="L462" s="68">
        <f t="shared" si="261"/>
        <v>98.14453125</v>
      </c>
      <c r="M462" s="72">
        <f t="shared" si="261"/>
        <v>94.3359375</v>
      </c>
      <c r="N462" s="72">
        <f t="shared" si="261"/>
        <v>93.1640625</v>
      </c>
      <c r="O462" s="212"/>
      <c r="P462" s="225">
        <v>100</v>
      </c>
      <c r="Q462" s="68">
        <f t="shared" si="228"/>
        <v>99.51314508276533</v>
      </c>
      <c r="R462" s="68">
        <f t="shared" si="229"/>
        <v>101.07108081791627</v>
      </c>
      <c r="S462" s="68">
        <f t="shared" si="230"/>
        <v>97.85783836416748</v>
      </c>
      <c r="T462" s="72">
        <f t="shared" si="231"/>
        <v>94.0603700097371</v>
      </c>
      <c r="U462" s="225">
        <f t="shared" si="232"/>
        <v>92.89191820837391</v>
      </c>
      <c r="V462" s="212"/>
      <c r="W462" s="71">
        <v>100</v>
      </c>
      <c r="X462" s="68">
        <f t="shared" si="233"/>
        <v>96.82080924855492</v>
      </c>
      <c r="Y462" s="72">
        <f t="shared" si="234"/>
        <v>93.0635838150289</v>
      </c>
      <c r="Z462" s="72">
        <f t="shared" si="235"/>
        <v>91.90751445086705</v>
      </c>
    </row>
    <row r="463" spans="2:26" ht="17.25">
      <c r="B463" s="49">
        <v>28</v>
      </c>
      <c r="C463" s="50" t="s">
        <v>29</v>
      </c>
      <c r="D463" s="68">
        <v>100</v>
      </c>
      <c r="E463" s="68">
        <f aca="true" t="shared" si="262" ref="E463:N463">E415/$D415*100</f>
        <v>98.03548795944234</v>
      </c>
      <c r="F463" s="68">
        <f t="shared" si="262"/>
        <v>97.59188846641318</v>
      </c>
      <c r="G463" s="68">
        <f t="shared" si="262"/>
        <v>96.70468948035487</v>
      </c>
      <c r="H463" s="68">
        <f t="shared" si="262"/>
        <v>93.91634980988593</v>
      </c>
      <c r="I463" s="68">
        <f t="shared" si="262"/>
        <v>91.00126742712294</v>
      </c>
      <c r="J463" s="68">
        <f t="shared" si="262"/>
        <v>86.69201520912547</v>
      </c>
      <c r="K463" s="68">
        <f t="shared" si="262"/>
        <v>83.33333333333334</v>
      </c>
      <c r="L463" s="68">
        <f t="shared" si="262"/>
        <v>81.49556400506971</v>
      </c>
      <c r="M463" s="72">
        <f t="shared" si="262"/>
        <v>85.99493029150824</v>
      </c>
      <c r="N463" s="72">
        <f t="shared" si="262"/>
        <v>86.94550063371355</v>
      </c>
      <c r="O463" s="212"/>
      <c r="P463" s="225">
        <v>100</v>
      </c>
      <c r="Q463" s="68">
        <f t="shared" si="228"/>
        <v>95.26462395543176</v>
      </c>
      <c r="R463" s="68">
        <f t="shared" si="229"/>
        <v>91.57381615598887</v>
      </c>
      <c r="S463" s="68">
        <f t="shared" si="230"/>
        <v>89.55431754874652</v>
      </c>
      <c r="T463" s="72">
        <f t="shared" si="231"/>
        <v>94.49860724233984</v>
      </c>
      <c r="U463" s="225">
        <f t="shared" si="232"/>
        <v>95.54317548746518</v>
      </c>
      <c r="V463" s="212"/>
      <c r="W463" s="71">
        <v>100</v>
      </c>
      <c r="X463" s="68">
        <f t="shared" si="233"/>
        <v>97.79467680608364</v>
      </c>
      <c r="Y463" s="72">
        <f t="shared" si="234"/>
        <v>103.19391634980988</v>
      </c>
      <c r="Z463" s="72">
        <f t="shared" si="235"/>
        <v>104.33460076045627</v>
      </c>
    </row>
    <row r="464" spans="2:26" ht="17.25">
      <c r="B464" s="49">
        <v>29</v>
      </c>
      <c r="C464" s="50" t="s">
        <v>28</v>
      </c>
      <c r="D464" s="68">
        <v>100</v>
      </c>
      <c r="E464" s="68">
        <f aca="true" t="shared" si="263" ref="E464:N464">E416/$D416*100</f>
        <v>94.55216989843028</v>
      </c>
      <c r="F464" s="68">
        <f t="shared" si="263"/>
        <v>92.05909510618652</v>
      </c>
      <c r="G464" s="68">
        <f t="shared" si="263"/>
        <v>88.9196675900277</v>
      </c>
      <c r="H464" s="68">
        <f t="shared" si="263"/>
        <v>87.71929824561403</v>
      </c>
      <c r="I464" s="68">
        <f t="shared" si="263"/>
        <v>81.25577100646353</v>
      </c>
      <c r="J464" s="68">
        <f t="shared" si="263"/>
        <v>78.67036011080333</v>
      </c>
      <c r="K464" s="68">
        <f t="shared" si="263"/>
        <v>74.05355493998154</v>
      </c>
      <c r="L464" s="68">
        <f t="shared" si="263"/>
        <v>73.13019390581718</v>
      </c>
      <c r="M464" s="72">
        <f t="shared" si="263"/>
        <v>70.26777469990766</v>
      </c>
      <c r="N464" s="72">
        <f t="shared" si="263"/>
        <v>66.02031394275161</v>
      </c>
      <c r="O464" s="212"/>
      <c r="P464" s="225">
        <v>100</v>
      </c>
      <c r="Q464" s="68">
        <f t="shared" si="228"/>
        <v>96.81818181818181</v>
      </c>
      <c r="R464" s="68">
        <f t="shared" si="229"/>
        <v>91.13636363636364</v>
      </c>
      <c r="S464" s="68">
        <f t="shared" si="230"/>
        <v>90</v>
      </c>
      <c r="T464" s="72">
        <f t="shared" si="231"/>
        <v>86.47727272727272</v>
      </c>
      <c r="U464" s="225">
        <f t="shared" si="232"/>
        <v>81.25</v>
      </c>
      <c r="V464" s="212"/>
      <c r="W464" s="71">
        <v>100</v>
      </c>
      <c r="X464" s="68">
        <f t="shared" si="233"/>
        <v>98.75311720698254</v>
      </c>
      <c r="Y464" s="72">
        <f t="shared" si="234"/>
        <v>94.88778054862843</v>
      </c>
      <c r="Z464" s="72">
        <f t="shared" si="235"/>
        <v>89.15211970074813</v>
      </c>
    </row>
    <row r="465" spans="2:26" ht="17.25">
      <c r="B465" s="49">
        <v>30</v>
      </c>
      <c r="C465" s="50" t="s">
        <v>27</v>
      </c>
      <c r="D465" s="68">
        <v>100</v>
      </c>
      <c r="E465" s="68">
        <f aca="true" t="shared" si="264" ref="E465:N465">E417/$D417*100</f>
        <v>98.65853658536585</v>
      </c>
      <c r="F465" s="68">
        <f t="shared" si="264"/>
        <v>93.41463414634147</v>
      </c>
      <c r="G465" s="68">
        <f t="shared" si="264"/>
        <v>90.85365853658537</v>
      </c>
      <c r="H465" s="68">
        <f t="shared" si="264"/>
        <v>92.4390243902439</v>
      </c>
      <c r="I465" s="68">
        <f t="shared" si="264"/>
        <v>93.04878048780488</v>
      </c>
      <c r="J465" s="68">
        <f t="shared" si="264"/>
        <v>89.14634146341463</v>
      </c>
      <c r="K465" s="68">
        <f t="shared" si="264"/>
        <v>88.17073170731707</v>
      </c>
      <c r="L465" s="68">
        <f t="shared" si="264"/>
        <v>88.29268292682927</v>
      </c>
      <c r="M465" s="72">
        <f t="shared" si="264"/>
        <v>94.26829268292683</v>
      </c>
      <c r="N465" s="72">
        <f t="shared" si="264"/>
        <v>96.70731707317073</v>
      </c>
      <c r="O465" s="212"/>
      <c r="P465" s="225">
        <v>100</v>
      </c>
      <c r="Q465" s="68">
        <f t="shared" si="228"/>
        <v>95.80602883355176</v>
      </c>
      <c r="R465" s="68">
        <f t="shared" si="229"/>
        <v>94.75753604193972</v>
      </c>
      <c r="S465" s="68">
        <f t="shared" si="230"/>
        <v>94.88859764089122</v>
      </c>
      <c r="T465" s="72">
        <f t="shared" si="231"/>
        <v>101.31061598951507</v>
      </c>
      <c r="U465" s="225">
        <f t="shared" si="232"/>
        <v>103.93184796854523</v>
      </c>
      <c r="V465" s="212"/>
      <c r="W465" s="71">
        <v>100</v>
      </c>
      <c r="X465" s="68">
        <f t="shared" si="233"/>
        <v>100.13831258644537</v>
      </c>
      <c r="Y465" s="72">
        <f t="shared" si="234"/>
        <v>106.91562932226833</v>
      </c>
      <c r="Z465" s="72">
        <f t="shared" si="235"/>
        <v>109.68188105117567</v>
      </c>
    </row>
    <row r="466" spans="2:26" ht="17.25">
      <c r="B466" s="49">
        <v>31</v>
      </c>
      <c r="C466" s="50" t="s">
        <v>26</v>
      </c>
      <c r="D466" s="68">
        <v>100</v>
      </c>
      <c r="E466" s="68">
        <f aca="true" t="shared" si="265" ref="E466:N466">E418/$D418*100</f>
        <v>95.58723693143246</v>
      </c>
      <c r="F466" s="68">
        <f t="shared" si="265"/>
        <v>94.84046164290564</v>
      </c>
      <c r="G466" s="68">
        <f t="shared" si="265"/>
        <v>91.0386965376782</v>
      </c>
      <c r="H466" s="68">
        <f t="shared" si="265"/>
        <v>90.4276985743381</v>
      </c>
      <c r="I466" s="68">
        <f t="shared" si="265"/>
        <v>86.35437881873727</v>
      </c>
      <c r="J466" s="68">
        <f t="shared" si="265"/>
        <v>84.928716904277</v>
      </c>
      <c r="K466" s="68">
        <f t="shared" si="265"/>
        <v>83.09572301425662</v>
      </c>
      <c r="L466" s="68">
        <f t="shared" si="265"/>
        <v>83.43516632722336</v>
      </c>
      <c r="M466" s="72">
        <f t="shared" si="265"/>
        <v>81.87372708757637</v>
      </c>
      <c r="N466" s="72">
        <f t="shared" si="265"/>
        <v>78.20773930753563</v>
      </c>
      <c r="O466" s="212"/>
      <c r="P466" s="225">
        <v>100</v>
      </c>
      <c r="Q466" s="68">
        <f t="shared" si="228"/>
        <v>98.34905660377359</v>
      </c>
      <c r="R466" s="68">
        <f t="shared" si="229"/>
        <v>96.22641509433963</v>
      </c>
      <c r="S466" s="68">
        <f t="shared" si="230"/>
        <v>96.61949685534591</v>
      </c>
      <c r="T466" s="72">
        <f t="shared" si="231"/>
        <v>94.81132075471697</v>
      </c>
      <c r="U466" s="225">
        <f t="shared" si="232"/>
        <v>90.56603773584906</v>
      </c>
      <c r="V466" s="212"/>
      <c r="W466" s="71">
        <v>100</v>
      </c>
      <c r="X466" s="68">
        <f t="shared" si="233"/>
        <v>100.40849673202614</v>
      </c>
      <c r="Y466" s="72">
        <f t="shared" si="234"/>
        <v>98.52941176470588</v>
      </c>
      <c r="Z466" s="72">
        <f t="shared" si="235"/>
        <v>94.11764705882352</v>
      </c>
    </row>
    <row r="467" spans="2:26" ht="17.25">
      <c r="B467" s="49">
        <v>32</v>
      </c>
      <c r="C467" s="50" t="s">
        <v>25</v>
      </c>
      <c r="D467" s="68">
        <v>100</v>
      </c>
      <c r="E467" s="68">
        <f aca="true" t="shared" si="266" ref="E467:N467">E419/$D419*100</f>
        <v>97.86476868327402</v>
      </c>
      <c r="F467" s="68">
        <f t="shared" si="266"/>
        <v>93.59430604982207</v>
      </c>
      <c r="G467" s="68">
        <f t="shared" si="266"/>
        <v>90.43594306049823</v>
      </c>
      <c r="H467" s="68">
        <f t="shared" si="266"/>
        <v>87.98932384341637</v>
      </c>
      <c r="I467" s="68">
        <f t="shared" si="266"/>
        <v>84.65302491103202</v>
      </c>
      <c r="J467" s="68">
        <f t="shared" si="266"/>
        <v>83.3185053380783</v>
      </c>
      <c r="K467" s="68">
        <f t="shared" si="266"/>
        <v>83.94128113879003</v>
      </c>
      <c r="L467" s="68">
        <f t="shared" si="266"/>
        <v>82.38434163701068</v>
      </c>
      <c r="M467" s="72">
        <f t="shared" si="266"/>
        <v>81.04982206405694</v>
      </c>
      <c r="N467" s="72">
        <f t="shared" si="266"/>
        <v>79.1814946619217</v>
      </c>
      <c r="O467" s="212"/>
      <c r="P467" s="225">
        <v>100</v>
      </c>
      <c r="Q467" s="68">
        <f t="shared" si="228"/>
        <v>98.42354177614293</v>
      </c>
      <c r="R467" s="68">
        <f t="shared" si="229"/>
        <v>99.15922228060955</v>
      </c>
      <c r="S467" s="68">
        <f t="shared" si="230"/>
        <v>97.32002101944298</v>
      </c>
      <c r="T467" s="72">
        <f t="shared" si="231"/>
        <v>95.74356279558592</v>
      </c>
      <c r="U467" s="225">
        <f t="shared" si="232"/>
        <v>93.53652128218603</v>
      </c>
      <c r="V467" s="212"/>
      <c r="W467" s="71">
        <v>100</v>
      </c>
      <c r="X467" s="68">
        <f t="shared" si="233"/>
        <v>98.14520402755697</v>
      </c>
      <c r="Y467" s="72">
        <f t="shared" si="234"/>
        <v>96.5553789083201</v>
      </c>
      <c r="Z467" s="72">
        <f t="shared" si="235"/>
        <v>94.32962374138845</v>
      </c>
    </row>
    <row r="468" spans="2:26" ht="17.25">
      <c r="B468" s="49">
        <v>33</v>
      </c>
      <c r="C468" s="50" t="s">
        <v>24</v>
      </c>
      <c r="D468" s="68">
        <v>100</v>
      </c>
      <c r="E468" s="68">
        <f aca="true" t="shared" si="267" ref="E468:N468">E420/$D420*100</f>
        <v>97.37051792828684</v>
      </c>
      <c r="F468" s="68">
        <f t="shared" si="267"/>
        <v>92.82868525896414</v>
      </c>
      <c r="G468" s="68">
        <f t="shared" si="267"/>
        <v>89.88047808764941</v>
      </c>
      <c r="H468" s="68">
        <f t="shared" si="267"/>
        <v>85.0199203187251</v>
      </c>
      <c r="I468" s="68">
        <f t="shared" si="267"/>
        <v>78.40637450199203</v>
      </c>
      <c r="J468" s="68">
        <f t="shared" si="267"/>
        <v>76.33466135458168</v>
      </c>
      <c r="K468" s="68">
        <f t="shared" si="267"/>
        <v>77.37051792828686</v>
      </c>
      <c r="L468" s="68">
        <f t="shared" si="267"/>
        <v>76.33466135458168</v>
      </c>
      <c r="M468" s="72">
        <f t="shared" si="267"/>
        <v>75.2191235059761</v>
      </c>
      <c r="N468" s="72">
        <f t="shared" si="267"/>
        <v>75.2191235059761</v>
      </c>
      <c r="O468" s="212"/>
      <c r="P468" s="225">
        <v>100</v>
      </c>
      <c r="Q468" s="68">
        <f t="shared" si="228"/>
        <v>97.35772357723577</v>
      </c>
      <c r="R468" s="68">
        <f t="shared" si="229"/>
        <v>98.6788617886179</v>
      </c>
      <c r="S468" s="68">
        <f t="shared" si="230"/>
        <v>97.35772357723577</v>
      </c>
      <c r="T468" s="72">
        <f t="shared" si="231"/>
        <v>95.9349593495935</v>
      </c>
      <c r="U468" s="225">
        <f t="shared" si="232"/>
        <v>95.9349593495935</v>
      </c>
      <c r="V468" s="212"/>
      <c r="W468" s="71">
        <v>100</v>
      </c>
      <c r="X468" s="68">
        <f t="shared" si="233"/>
        <v>98.66117404737385</v>
      </c>
      <c r="Y468" s="72">
        <f t="shared" si="234"/>
        <v>97.2193614830072</v>
      </c>
      <c r="Z468" s="72">
        <f t="shared" si="235"/>
        <v>97.2193614830072</v>
      </c>
    </row>
    <row r="469" spans="2:26" ht="17.25">
      <c r="B469" s="49">
        <v>34</v>
      </c>
      <c r="C469" s="50" t="s">
        <v>23</v>
      </c>
      <c r="D469" s="68">
        <v>100</v>
      </c>
      <c r="E469" s="68">
        <f aca="true" t="shared" si="268" ref="E469:N469">E421/$D421*100</f>
        <v>99.6078431372549</v>
      </c>
      <c r="F469" s="68">
        <f t="shared" si="268"/>
        <v>106.14379084967321</v>
      </c>
      <c r="G469" s="68">
        <f t="shared" si="268"/>
        <v>105.49019607843138</v>
      </c>
      <c r="H469" s="68">
        <f t="shared" si="268"/>
        <v>103.66013071895426</v>
      </c>
      <c r="I469" s="68">
        <f t="shared" si="268"/>
        <v>102.35294117647058</v>
      </c>
      <c r="J469" s="68">
        <f t="shared" si="268"/>
        <v>99.08496732026144</v>
      </c>
      <c r="K469" s="68">
        <f t="shared" si="268"/>
        <v>95.94771241830065</v>
      </c>
      <c r="L469" s="68">
        <f t="shared" si="268"/>
        <v>93.20261437908496</v>
      </c>
      <c r="M469" s="72">
        <f t="shared" si="268"/>
        <v>91.63398692810458</v>
      </c>
      <c r="N469" s="72">
        <f t="shared" si="268"/>
        <v>89.15032679738563</v>
      </c>
      <c r="O469" s="212"/>
      <c r="P469" s="225">
        <v>100</v>
      </c>
      <c r="Q469" s="68">
        <f t="shared" si="228"/>
        <v>96.80715197956577</v>
      </c>
      <c r="R469" s="68">
        <f t="shared" si="229"/>
        <v>93.74201787994892</v>
      </c>
      <c r="S469" s="68">
        <f t="shared" si="230"/>
        <v>91.06002554278416</v>
      </c>
      <c r="T469" s="72">
        <f t="shared" si="231"/>
        <v>89.52745849297573</v>
      </c>
      <c r="U469" s="225">
        <f t="shared" si="232"/>
        <v>87.10089399744572</v>
      </c>
      <c r="V469" s="212"/>
      <c r="W469" s="71">
        <v>100</v>
      </c>
      <c r="X469" s="68">
        <f t="shared" si="233"/>
        <v>97.13896457765668</v>
      </c>
      <c r="Y469" s="72">
        <f t="shared" si="234"/>
        <v>95.50408719346049</v>
      </c>
      <c r="Z469" s="72">
        <f t="shared" si="235"/>
        <v>92.91553133514986</v>
      </c>
    </row>
    <row r="470" spans="2:26" ht="17.25">
      <c r="B470" s="49">
        <v>35</v>
      </c>
      <c r="C470" s="50" t="s">
        <v>22</v>
      </c>
      <c r="D470" s="68">
        <v>100</v>
      </c>
      <c r="E470" s="68">
        <f aca="true" t="shared" si="269" ref="E470:N470">E422/$D422*100</f>
        <v>94.92242595204513</v>
      </c>
      <c r="F470" s="68">
        <f t="shared" si="269"/>
        <v>94.49929478138223</v>
      </c>
      <c r="G470" s="68">
        <f t="shared" si="269"/>
        <v>96.33286318758815</v>
      </c>
      <c r="H470" s="68">
        <f t="shared" si="269"/>
        <v>91.8194640338505</v>
      </c>
      <c r="I470" s="68">
        <f t="shared" si="269"/>
        <v>86.31875881523273</v>
      </c>
      <c r="J470" s="68">
        <f t="shared" si="269"/>
        <v>86.60084626234132</v>
      </c>
      <c r="K470" s="68">
        <f t="shared" si="269"/>
        <v>85.89562764456981</v>
      </c>
      <c r="L470" s="68">
        <f t="shared" si="269"/>
        <v>82.22849083215797</v>
      </c>
      <c r="M470" s="72">
        <f t="shared" si="269"/>
        <v>79.26657263751763</v>
      </c>
      <c r="N470" s="72">
        <f t="shared" si="269"/>
        <v>76.16361071932299</v>
      </c>
      <c r="O470" s="212"/>
      <c r="P470" s="225">
        <v>100</v>
      </c>
      <c r="Q470" s="68">
        <f t="shared" si="228"/>
        <v>100.32679738562092</v>
      </c>
      <c r="R470" s="68">
        <f t="shared" si="229"/>
        <v>99.50980392156863</v>
      </c>
      <c r="S470" s="68">
        <f t="shared" si="230"/>
        <v>95.26143790849673</v>
      </c>
      <c r="T470" s="72">
        <f t="shared" si="231"/>
        <v>91.83006535947712</v>
      </c>
      <c r="U470" s="225">
        <f t="shared" si="232"/>
        <v>88.23529411764706</v>
      </c>
      <c r="V470" s="212"/>
      <c r="W470" s="71">
        <v>100</v>
      </c>
      <c r="X470" s="68">
        <f t="shared" si="233"/>
        <v>95.73070607553366</v>
      </c>
      <c r="Y470" s="72">
        <f t="shared" si="234"/>
        <v>92.28243021346469</v>
      </c>
      <c r="Z470" s="72">
        <f t="shared" si="235"/>
        <v>88.66995073891626</v>
      </c>
    </row>
    <row r="471" spans="2:26" ht="17.25">
      <c r="B471" s="49">
        <v>36</v>
      </c>
      <c r="C471" s="50" t="s">
        <v>21</v>
      </c>
      <c r="D471" s="68">
        <v>100</v>
      </c>
      <c r="E471" s="68">
        <f aca="true" t="shared" si="270" ref="E471:N471">E423/$D423*100</f>
        <v>90.2542372881356</v>
      </c>
      <c r="F471" s="68">
        <f t="shared" si="270"/>
        <v>79.44915254237289</v>
      </c>
      <c r="G471" s="68">
        <f t="shared" si="270"/>
        <v>65.67796610169492</v>
      </c>
      <c r="H471" s="68">
        <f t="shared" si="270"/>
        <v>62.92372881355932</v>
      </c>
      <c r="I471" s="68">
        <f t="shared" si="270"/>
        <v>58.47457627118644</v>
      </c>
      <c r="J471" s="68">
        <f t="shared" si="270"/>
        <v>55.932203389830505</v>
      </c>
      <c r="K471" s="68">
        <f t="shared" si="270"/>
        <v>55.720338983050844</v>
      </c>
      <c r="L471" s="68">
        <f t="shared" si="270"/>
        <v>55.50847457627118</v>
      </c>
      <c r="M471" s="72">
        <f t="shared" si="270"/>
        <v>53.813559322033896</v>
      </c>
      <c r="N471" s="72">
        <f t="shared" si="270"/>
        <v>53.60169491525424</v>
      </c>
      <c r="O471" s="212"/>
      <c r="P471" s="225">
        <v>100</v>
      </c>
      <c r="Q471" s="68">
        <f t="shared" si="228"/>
        <v>95.65217391304348</v>
      </c>
      <c r="R471" s="68">
        <f t="shared" si="229"/>
        <v>95.28985507246377</v>
      </c>
      <c r="S471" s="68">
        <f t="shared" si="230"/>
        <v>94.92753623188406</v>
      </c>
      <c r="T471" s="72">
        <f t="shared" si="231"/>
        <v>92.02898550724638</v>
      </c>
      <c r="U471" s="225">
        <f t="shared" si="232"/>
        <v>91.66666666666666</v>
      </c>
      <c r="V471" s="212"/>
      <c r="W471" s="71">
        <v>100</v>
      </c>
      <c r="X471" s="68">
        <f t="shared" si="233"/>
        <v>99.61977186311786</v>
      </c>
      <c r="Y471" s="72">
        <f t="shared" si="234"/>
        <v>96.57794676806084</v>
      </c>
      <c r="Z471" s="72">
        <f t="shared" si="235"/>
        <v>96.1977186311787</v>
      </c>
    </row>
    <row r="472" spans="2:26" ht="17.25">
      <c r="B472" s="49">
        <v>37</v>
      </c>
      <c r="C472" s="50" t="s">
        <v>20</v>
      </c>
      <c r="D472" s="68">
        <v>100</v>
      </c>
      <c r="E472" s="68">
        <f aca="true" t="shared" si="271" ref="E472:N472">E424/$D424*100</f>
        <v>97.6482617586912</v>
      </c>
      <c r="F472" s="68">
        <f t="shared" si="271"/>
        <v>101.12474437627812</v>
      </c>
      <c r="G472" s="68">
        <f t="shared" si="271"/>
        <v>99.079754601227</v>
      </c>
      <c r="H472" s="68">
        <f t="shared" si="271"/>
        <v>102.5562372188139</v>
      </c>
      <c r="I472" s="68">
        <f t="shared" si="271"/>
        <v>103.06748466257669</v>
      </c>
      <c r="J472" s="68">
        <f t="shared" si="271"/>
        <v>106.5439672801636</v>
      </c>
      <c r="K472" s="68">
        <f t="shared" si="271"/>
        <v>107.05521472392638</v>
      </c>
      <c r="L472" s="68">
        <f t="shared" si="271"/>
        <v>111.96319018404908</v>
      </c>
      <c r="M472" s="72">
        <f t="shared" si="271"/>
        <v>112.06543967280163</v>
      </c>
      <c r="N472" s="72">
        <f t="shared" si="271"/>
        <v>111.86094069529653</v>
      </c>
      <c r="O472" s="212"/>
      <c r="P472" s="225">
        <v>100</v>
      </c>
      <c r="Q472" s="68">
        <f t="shared" si="228"/>
        <v>103.37301587301589</v>
      </c>
      <c r="R472" s="68">
        <f t="shared" si="229"/>
        <v>103.86904761904762</v>
      </c>
      <c r="S472" s="68">
        <f t="shared" si="230"/>
        <v>108.63095238095238</v>
      </c>
      <c r="T472" s="72">
        <f t="shared" si="231"/>
        <v>108.73015873015872</v>
      </c>
      <c r="U472" s="225">
        <f t="shared" si="232"/>
        <v>108.53174603174602</v>
      </c>
      <c r="V472" s="212"/>
      <c r="W472" s="71">
        <v>100</v>
      </c>
      <c r="X472" s="68">
        <f t="shared" si="233"/>
        <v>104.58452722063036</v>
      </c>
      <c r="Y472" s="72">
        <f t="shared" si="234"/>
        <v>104.68003820439351</v>
      </c>
      <c r="Z472" s="72">
        <f t="shared" si="235"/>
        <v>104.48901623686724</v>
      </c>
    </row>
    <row r="473" spans="2:26" ht="17.25">
      <c r="B473" s="49">
        <v>38</v>
      </c>
      <c r="C473" s="50" t="s">
        <v>19</v>
      </c>
      <c r="D473" s="68">
        <v>100</v>
      </c>
      <c r="E473" s="68">
        <f aca="true" t="shared" si="272" ref="E473:N473">E425/$D425*100</f>
        <v>100</v>
      </c>
      <c r="F473" s="68">
        <f t="shared" si="272"/>
        <v>110.63829787234043</v>
      </c>
      <c r="G473" s="68">
        <f t="shared" si="272"/>
        <v>114.89361702127661</v>
      </c>
      <c r="H473" s="68">
        <f t="shared" si="272"/>
        <v>125.53191489361701</v>
      </c>
      <c r="I473" s="68">
        <f t="shared" si="272"/>
        <v>127.65957446808511</v>
      </c>
      <c r="J473" s="68">
        <f t="shared" si="272"/>
        <v>130.85106382978725</v>
      </c>
      <c r="K473" s="68">
        <f t="shared" si="272"/>
        <v>139.7163120567376</v>
      </c>
      <c r="L473" s="68">
        <f t="shared" si="272"/>
        <v>149.645390070922</v>
      </c>
      <c r="M473" s="72">
        <f t="shared" si="272"/>
        <v>155.67375886524823</v>
      </c>
      <c r="N473" s="72">
        <f t="shared" si="272"/>
        <v>161.34751773049643</v>
      </c>
      <c r="O473" s="212"/>
      <c r="P473" s="225">
        <v>100</v>
      </c>
      <c r="Q473" s="68">
        <f t="shared" si="228"/>
        <v>102.49999999999999</v>
      </c>
      <c r="R473" s="68">
        <f t="shared" si="229"/>
        <v>109.44444444444446</v>
      </c>
      <c r="S473" s="68">
        <f t="shared" si="230"/>
        <v>117.22222222222223</v>
      </c>
      <c r="T473" s="72">
        <f t="shared" si="231"/>
        <v>121.94444444444446</v>
      </c>
      <c r="U473" s="225">
        <f t="shared" si="232"/>
        <v>126.38888888888889</v>
      </c>
      <c r="V473" s="212"/>
      <c r="W473" s="71">
        <v>100</v>
      </c>
      <c r="X473" s="68">
        <f t="shared" si="233"/>
        <v>107.10659898477158</v>
      </c>
      <c r="Y473" s="72">
        <f t="shared" si="234"/>
        <v>111.42131979695431</v>
      </c>
      <c r="Z473" s="72">
        <f t="shared" si="235"/>
        <v>115.48223350253808</v>
      </c>
    </row>
    <row r="474" spans="2:26" ht="17.25">
      <c r="B474" s="49">
        <v>39</v>
      </c>
      <c r="C474" s="51" t="s">
        <v>18</v>
      </c>
      <c r="D474" s="68">
        <v>100</v>
      </c>
      <c r="E474" s="68">
        <f aca="true" t="shared" si="273" ref="E474:N474">E426/$D426*100</f>
        <v>97.88546255506608</v>
      </c>
      <c r="F474" s="68">
        <f t="shared" si="273"/>
        <v>95.41850220264317</v>
      </c>
      <c r="G474" s="68">
        <f t="shared" si="273"/>
        <v>91.01321585903084</v>
      </c>
      <c r="H474" s="68">
        <f t="shared" si="273"/>
        <v>90.48458149779735</v>
      </c>
      <c r="I474" s="68">
        <f t="shared" si="273"/>
        <v>88.28193832599119</v>
      </c>
      <c r="J474" s="68">
        <f t="shared" si="273"/>
        <v>88.10572687224669</v>
      </c>
      <c r="K474" s="68">
        <f t="shared" si="273"/>
        <v>91.18942731277532</v>
      </c>
      <c r="L474" s="68">
        <f t="shared" si="273"/>
        <v>94.36123348017621</v>
      </c>
      <c r="M474" s="72">
        <f t="shared" si="273"/>
        <v>96.2114537444934</v>
      </c>
      <c r="N474" s="72">
        <f t="shared" si="273"/>
        <v>94.62555066079295</v>
      </c>
      <c r="O474" s="212"/>
      <c r="P474" s="225">
        <v>100</v>
      </c>
      <c r="Q474" s="68">
        <f t="shared" si="228"/>
        <v>99.8003992015968</v>
      </c>
      <c r="R474" s="68">
        <f t="shared" si="229"/>
        <v>103.29341317365271</v>
      </c>
      <c r="S474" s="68">
        <f t="shared" si="230"/>
        <v>106.88622754491017</v>
      </c>
      <c r="T474" s="72">
        <f t="shared" si="231"/>
        <v>108.9820359281437</v>
      </c>
      <c r="U474" s="225">
        <f t="shared" si="232"/>
        <v>107.18562874251496</v>
      </c>
      <c r="V474" s="212"/>
      <c r="W474" s="71">
        <v>100</v>
      </c>
      <c r="X474" s="68">
        <f t="shared" si="233"/>
        <v>103.47826086956522</v>
      </c>
      <c r="Y474" s="72">
        <f t="shared" si="234"/>
        <v>105.5072463768116</v>
      </c>
      <c r="Z474" s="72">
        <f t="shared" si="235"/>
        <v>103.768115942029</v>
      </c>
    </row>
    <row r="475" spans="2:26" ht="17.25">
      <c r="B475" s="49">
        <v>40</v>
      </c>
      <c r="C475" s="50" t="s">
        <v>17</v>
      </c>
      <c r="D475" s="68">
        <v>100</v>
      </c>
      <c r="E475" s="68">
        <f aca="true" t="shared" si="274" ref="E475:N475">E427/$D427*100</f>
        <v>95.32934131736526</v>
      </c>
      <c r="F475" s="68">
        <f t="shared" si="274"/>
        <v>93.53293413173652</v>
      </c>
      <c r="G475" s="68">
        <f t="shared" si="274"/>
        <v>89.10179640718563</v>
      </c>
      <c r="H475" s="68">
        <f t="shared" si="274"/>
        <v>88.02395209580838</v>
      </c>
      <c r="I475" s="68">
        <f t="shared" si="274"/>
        <v>94.73053892215569</v>
      </c>
      <c r="J475" s="68">
        <f t="shared" si="274"/>
        <v>95.20958083832335</v>
      </c>
      <c r="K475" s="68">
        <f t="shared" si="274"/>
        <v>98.92215568862277</v>
      </c>
      <c r="L475" s="68">
        <f t="shared" si="274"/>
        <v>102.03592814371258</v>
      </c>
      <c r="M475" s="72">
        <f t="shared" si="274"/>
        <v>102.39520958083833</v>
      </c>
      <c r="N475" s="72">
        <f t="shared" si="274"/>
        <v>101.67664670658682</v>
      </c>
      <c r="O475" s="212"/>
      <c r="P475" s="69">
        <v>100</v>
      </c>
      <c r="Q475" s="70">
        <f t="shared" si="228"/>
        <v>100.50568900126422</v>
      </c>
      <c r="R475" s="70">
        <f t="shared" si="229"/>
        <v>104.42477876106196</v>
      </c>
      <c r="S475" s="70">
        <f t="shared" si="230"/>
        <v>107.71175726927939</v>
      </c>
      <c r="T475" s="67">
        <f t="shared" si="231"/>
        <v>108.09102402022756</v>
      </c>
      <c r="U475" s="222">
        <f t="shared" si="232"/>
        <v>107.33249051833123</v>
      </c>
      <c r="V475" s="211"/>
      <c r="W475" s="71">
        <v>100</v>
      </c>
      <c r="X475" s="68">
        <f t="shared" si="233"/>
        <v>103.14769975786926</v>
      </c>
      <c r="Y475" s="72">
        <f t="shared" si="234"/>
        <v>103.51089588377724</v>
      </c>
      <c r="Z475" s="72">
        <f t="shared" si="235"/>
        <v>102.78450363196126</v>
      </c>
    </row>
    <row r="476" spans="2:26" ht="17.25">
      <c r="B476" s="49">
        <v>41</v>
      </c>
      <c r="C476" s="48" t="s">
        <v>16</v>
      </c>
      <c r="D476" s="68">
        <v>100</v>
      </c>
      <c r="E476" s="68">
        <f aca="true" t="shared" si="275" ref="E476:N476">E428/$D428*100</f>
        <v>95.30201342281879</v>
      </c>
      <c r="F476" s="68">
        <f t="shared" si="275"/>
        <v>88.59060402684564</v>
      </c>
      <c r="G476" s="68">
        <f t="shared" si="275"/>
        <v>87.91946308724832</v>
      </c>
      <c r="H476" s="68">
        <f t="shared" si="275"/>
        <v>85.23489932885906</v>
      </c>
      <c r="I476" s="68">
        <f t="shared" si="275"/>
        <v>83.89261744966443</v>
      </c>
      <c r="J476" s="68">
        <f t="shared" si="275"/>
        <v>83.22147651006712</v>
      </c>
      <c r="K476" s="68">
        <f t="shared" si="275"/>
        <v>81.87919463087249</v>
      </c>
      <c r="L476" s="68">
        <f t="shared" si="275"/>
        <v>78.52348993288591</v>
      </c>
      <c r="M476" s="72">
        <f t="shared" si="275"/>
        <v>73.8255033557047</v>
      </c>
      <c r="N476" s="72">
        <f t="shared" si="275"/>
        <v>66.44295302013423</v>
      </c>
      <c r="O476" s="212"/>
      <c r="P476" s="71">
        <v>100</v>
      </c>
      <c r="Q476" s="68">
        <f t="shared" si="228"/>
        <v>99.2</v>
      </c>
      <c r="R476" s="68">
        <f t="shared" si="229"/>
        <v>97.6</v>
      </c>
      <c r="S476" s="68">
        <f t="shared" si="230"/>
        <v>93.60000000000001</v>
      </c>
      <c r="T476" s="72">
        <f t="shared" si="231"/>
        <v>88</v>
      </c>
      <c r="U476" s="215">
        <f t="shared" si="232"/>
        <v>79.2</v>
      </c>
      <c r="V476" s="211"/>
      <c r="W476" s="71">
        <v>100</v>
      </c>
      <c r="X476" s="68">
        <f t="shared" si="233"/>
        <v>95.90163934426229</v>
      </c>
      <c r="Y476" s="72">
        <f t="shared" si="234"/>
        <v>90.1639344262295</v>
      </c>
      <c r="Z476" s="72">
        <f t="shared" si="235"/>
        <v>81.14754098360656</v>
      </c>
    </row>
    <row r="477" spans="2:26" ht="18" thickBot="1">
      <c r="B477" s="49">
        <v>42</v>
      </c>
      <c r="C477" s="48" t="s">
        <v>68</v>
      </c>
      <c r="D477" s="68">
        <v>100</v>
      </c>
      <c r="E477" s="68">
        <f aca="true" t="shared" si="276" ref="E477:N477">E429/$D429*100</f>
        <v>98.42767295597484</v>
      </c>
      <c r="F477" s="68">
        <f t="shared" si="276"/>
        <v>96.54088050314465</v>
      </c>
      <c r="G477" s="68">
        <f t="shared" si="276"/>
        <v>90.72327044025157</v>
      </c>
      <c r="H477" s="68">
        <f t="shared" si="276"/>
        <v>86.79245283018868</v>
      </c>
      <c r="I477" s="68">
        <f t="shared" si="276"/>
        <v>82.86163522012579</v>
      </c>
      <c r="J477" s="68">
        <f t="shared" si="276"/>
        <v>77.67295597484278</v>
      </c>
      <c r="K477" s="68">
        <f t="shared" si="276"/>
        <v>76.25786163522012</v>
      </c>
      <c r="L477" s="68">
        <f t="shared" si="276"/>
        <v>71.69811320754717</v>
      </c>
      <c r="M477" s="72">
        <f t="shared" si="276"/>
        <v>68.71069182389937</v>
      </c>
      <c r="N477" s="72">
        <f t="shared" si="276"/>
        <v>64.62264150943396</v>
      </c>
      <c r="O477" s="212"/>
      <c r="P477" s="71">
        <v>100</v>
      </c>
      <c r="Q477" s="68">
        <f t="shared" si="228"/>
        <v>93.7381404174573</v>
      </c>
      <c r="R477" s="68">
        <f t="shared" si="229"/>
        <v>92.0303605313093</v>
      </c>
      <c r="S477" s="68">
        <f t="shared" si="230"/>
        <v>86.52751423149905</v>
      </c>
      <c r="T477" s="72">
        <f t="shared" si="231"/>
        <v>82.92220113851992</v>
      </c>
      <c r="U477" s="215">
        <f t="shared" si="232"/>
        <v>77.98861480075901</v>
      </c>
      <c r="V477" s="211"/>
      <c r="W477" s="71">
        <v>100</v>
      </c>
      <c r="X477" s="68">
        <f t="shared" si="233"/>
        <v>94.02061855670102</v>
      </c>
      <c r="Y477" s="72">
        <f t="shared" si="234"/>
        <v>90.10309278350516</v>
      </c>
      <c r="Z477" s="72">
        <f t="shared" si="235"/>
        <v>84.74226804123711</v>
      </c>
    </row>
    <row r="478" spans="2:26" ht="18.75" thickBot="1" thickTop="1">
      <c r="B478" s="330" t="s">
        <v>14</v>
      </c>
      <c r="C478" s="331"/>
      <c r="D478" s="56">
        <v>100</v>
      </c>
      <c r="E478" s="56">
        <f aca="true" t="shared" si="277" ref="E478:N478">E430/$D430*100</f>
        <v>98.80986680259745</v>
      </c>
      <c r="F478" s="56">
        <f t="shared" si="277"/>
        <v>97.57762460938366</v>
      </c>
      <c r="G478" s="56">
        <f t="shared" si="277"/>
        <v>95.95975266505619</v>
      </c>
      <c r="H478" s="56">
        <f t="shared" si="277"/>
        <v>94.17566100042109</v>
      </c>
      <c r="I478" s="56">
        <f t="shared" si="277"/>
        <v>92.58438421134284</v>
      </c>
      <c r="J478" s="56">
        <f t="shared" si="277"/>
        <v>91.336628177567</v>
      </c>
      <c r="K478" s="56">
        <f t="shared" si="277"/>
        <v>90.37698632565767</v>
      </c>
      <c r="L478" s="56">
        <f t="shared" si="277"/>
        <v>89.15139292125617</v>
      </c>
      <c r="M478" s="60">
        <f t="shared" si="277"/>
        <v>88.03439640078899</v>
      </c>
      <c r="N478" s="59">
        <f t="shared" si="277"/>
        <v>86.28354868021542</v>
      </c>
      <c r="O478" s="212"/>
      <c r="P478" s="57">
        <v>100</v>
      </c>
      <c r="Q478" s="56">
        <f t="shared" si="228"/>
        <v>98.6523040095751</v>
      </c>
      <c r="R478" s="56">
        <f t="shared" si="229"/>
        <v>97.61579892280072</v>
      </c>
      <c r="S478" s="56">
        <f t="shared" si="230"/>
        <v>96.2920406941951</v>
      </c>
      <c r="T478" s="55">
        <f t="shared" si="231"/>
        <v>95.0855774985039</v>
      </c>
      <c r="U478" s="58">
        <f t="shared" si="232"/>
        <v>93.19449431478158</v>
      </c>
      <c r="V478" s="211"/>
      <c r="W478" s="57">
        <v>100</v>
      </c>
      <c r="X478" s="56">
        <f t="shared" si="233"/>
        <v>98.64390985556291</v>
      </c>
      <c r="Y478" s="55">
        <f t="shared" si="234"/>
        <v>97.40797959734176</v>
      </c>
      <c r="Z478" s="58">
        <f t="shared" si="235"/>
        <v>95.47070796243165</v>
      </c>
    </row>
    <row r="480" spans="2:18" ht="18.75">
      <c r="B480" s="315" t="s">
        <v>92</v>
      </c>
      <c r="C480" s="315"/>
      <c r="D480" s="315"/>
      <c r="E480" s="315"/>
      <c r="F480" s="315"/>
      <c r="G480" s="315"/>
      <c r="H480" s="315"/>
      <c r="I480" s="315"/>
      <c r="J480" s="315"/>
      <c r="O480" s="199"/>
      <c r="P480" s="199"/>
      <c r="Q480" s="210"/>
      <c r="R480" s="207"/>
    </row>
    <row r="481" spans="11:18" ht="14.25" thickBot="1">
      <c r="K481" s="209"/>
      <c r="L481" s="209"/>
      <c r="M481" s="201"/>
      <c r="N481" s="201"/>
      <c r="P481" s="199"/>
      <c r="Q481" s="208"/>
      <c r="R481" s="207"/>
    </row>
    <row r="482" spans="2:18" ht="64.5" customHeight="1" thickBot="1">
      <c r="B482" s="296" t="s">
        <v>67</v>
      </c>
      <c r="C482" s="297" t="s">
        <v>0</v>
      </c>
      <c r="D482" s="294" t="s">
        <v>66</v>
      </c>
      <c r="E482" s="294" t="s">
        <v>65</v>
      </c>
      <c r="F482" s="294" t="s">
        <v>64</v>
      </c>
      <c r="G482" s="294" t="s">
        <v>63</v>
      </c>
      <c r="H482" s="294" t="s">
        <v>62</v>
      </c>
      <c r="I482" s="294" t="s">
        <v>61</v>
      </c>
      <c r="J482" s="294" t="s">
        <v>60</v>
      </c>
      <c r="K482" s="295" t="s">
        <v>59</v>
      </c>
      <c r="L482" s="374" t="s">
        <v>58</v>
      </c>
      <c r="M482" s="373" t="s">
        <v>57</v>
      </c>
      <c r="N482" s="291" t="s">
        <v>91</v>
      </c>
      <c r="P482" s="292" t="s">
        <v>102</v>
      </c>
      <c r="Q482" s="292" t="s">
        <v>103</v>
      </c>
      <c r="R482" s="293" t="s">
        <v>104</v>
      </c>
    </row>
    <row r="483" spans="2:18" ht="18" thickTop="1">
      <c r="B483" s="163">
        <v>1</v>
      </c>
      <c r="C483" s="168" t="s">
        <v>56</v>
      </c>
      <c r="D483" s="247">
        <f>D388/D103*100</f>
        <v>8.971224374647358</v>
      </c>
      <c r="E483" s="206">
        <f>E388/E103*100</f>
        <v>8.611993274799177</v>
      </c>
      <c r="F483" s="206">
        <f>F388/F103*100</f>
        <v>8.783661666365445</v>
      </c>
      <c r="G483" s="206">
        <f>G388/G103*100</f>
        <v>9.009326060179482</v>
      </c>
      <c r="H483" s="206">
        <f>H388/H103*100</f>
        <v>8.810964756140976</v>
      </c>
      <c r="I483" s="206">
        <f>I388/I103*100</f>
        <v>8.85112409275978</v>
      </c>
      <c r="J483" s="206">
        <f>J388/J103*100</f>
        <v>9.357863081549619</v>
      </c>
      <c r="K483" s="206">
        <f>K388/K103*100</f>
        <v>9.24504729609138</v>
      </c>
      <c r="L483" s="206">
        <f>L388/L103*100</f>
        <v>9.453364604005051</v>
      </c>
      <c r="M483" s="253">
        <f>M388/M103*100</f>
        <v>9.37726285300507</v>
      </c>
      <c r="N483" s="257">
        <f>N388/N103*100</f>
        <v>9.00404263138552</v>
      </c>
      <c r="O483" s="205"/>
      <c r="P483" s="203">
        <f aca="true" t="shared" si="278" ref="P483:P525">N483-D483</f>
        <v>0.03281825673816208</v>
      </c>
      <c r="Q483" s="203">
        <f>N483-I483</f>
        <v>0.15291853862573923</v>
      </c>
      <c r="R483" s="203">
        <f>N483-M483</f>
        <v>-0.37322022161954926</v>
      </c>
    </row>
    <row r="484" spans="2:18" ht="17.25">
      <c r="B484" s="163">
        <v>2</v>
      </c>
      <c r="C484" s="50" t="s">
        <v>55</v>
      </c>
      <c r="D484" s="248">
        <f>D389/D104*100</f>
        <v>12.337098175499566</v>
      </c>
      <c r="E484" s="204">
        <f>E389/E104*100</f>
        <v>12.122991120569457</v>
      </c>
      <c r="F484" s="204">
        <f>F389/F104*100</f>
        <v>11.923652694610778</v>
      </c>
      <c r="G484" s="204">
        <f>G389/G104*100</f>
        <v>11.796733212341199</v>
      </c>
      <c r="H484" s="204">
        <f>H389/H104*100</f>
        <v>11.575169886233489</v>
      </c>
      <c r="I484" s="204">
        <f>I389/I104*100</f>
        <v>11.2532757823339</v>
      </c>
      <c r="J484" s="204">
        <f>J389/J104*100</f>
        <v>11.196820944366527</v>
      </c>
      <c r="K484" s="204">
        <f>K389/K104*100</f>
        <v>11.037735849056604</v>
      </c>
      <c r="L484" s="204">
        <f>L389/L104*100</f>
        <v>10.900324085052565</v>
      </c>
      <c r="M484" s="254">
        <f>M389/M104*100</f>
        <v>11.011360927941528</v>
      </c>
      <c r="N484" s="258">
        <f>N389/N104*100</f>
        <v>10.842207163601161</v>
      </c>
      <c r="O484" s="202"/>
      <c r="P484" s="203">
        <f t="shared" si="278"/>
        <v>-1.494891011898405</v>
      </c>
      <c r="Q484" s="203">
        <f aca="true" t="shared" si="279" ref="Q484:Q525">N484-I484</f>
        <v>-0.41106861873273814</v>
      </c>
      <c r="R484" s="203">
        <f aca="true" t="shared" si="280" ref="R484:R525">N484-M484</f>
        <v>-0.16915376434036666</v>
      </c>
    </row>
    <row r="485" spans="2:18" ht="17.25">
      <c r="B485" s="163">
        <v>3</v>
      </c>
      <c r="C485" s="50" t="s">
        <v>54</v>
      </c>
      <c r="D485" s="248">
        <f>D390/D105*100</f>
        <v>8.264794383149448</v>
      </c>
      <c r="E485" s="204">
        <f>E390/E105*100</f>
        <v>8.25928917609047</v>
      </c>
      <c r="F485" s="204">
        <f>F390/F105*100</f>
        <v>7.894197252409269</v>
      </c>
      <c r="G485" s="204">
        <f>G390/G105*100</f>
        <v>8.076602830974188</v>
      </c>
      <c r="H485" s="204">
        <f>H390/H105*100</f>
        <v>8.090753424657535</v>
      </c>
      <c r="I485" s="204">
        <f>I390/I105*100</f>
        <v>8.23163967162192</v>
      </c>
      <c r="J485" s="204">
        <f>J390/J105*100</f>
        <v>8.325832583258325</v>
      </c>
      <c r="K485" s="204">
        <f>K390/K105*100</f>
        <v>8.502857142857142</v>
      </c>
      <c r="L485" s="204">
        <f>L390/L105*100</f>
        <v>7.685120298995561</v>
      </c>
      <c r="M485" s="254">
        <f>M390/M105*100</f>
        <v>7.852412488174078</v>
      </c>
      <c r="N485" s="258">
        <f>N390/N105*100</f>
        <v>7.718120805369128</v>
      </c>
      <c r="O485" s="202"/>
      <c r="P485" s="203">
        <f t="shared" si="278"/>
        <v>-0.5466735777803207</v>
      </c>
      <c r="Q485" s="203">
        <f t="shared" si="279"/>
        <v>-0.5135188662527925</v>
      </c>
      <c r="R485" s="203">
        <f t="shared" si="280"/>
        <v>-0.13429168280495052</v>
      </c>
    </row>
    <row r="486" spans="2:18" ht="17.25">
      <c r="B486" s="163">
        <v>4</v>
      </c>
      <c r="C486" s="50" t="s">
        <v>53</v>
      </c>
      <c r="D486" s="248">
        <f>D391/D106*100</f>
        <v>11.864555848724715</v>
      </c>
      <c r="E486" s="204">
        <f>E391/E106*100</f>
        <v>11.66285814730181</v>
      </c>
      <c r="F486" s="204">
        <f>F391/F106*100</f>
        <v>11.304195190451114</v>
      </c>
      <c r="G486" s="204">
        <f>G391/G106*100</f>
        <v>11.125631643143405</v>
      </c>
      <c r="H486" s="204">
        <f>H391/H106*100</f>
        <v>10.915584981270147</v>
      </c>
      <c r="I486" s="204">
        <f>I391/I106*100</f>
        <v>10.784229143300838</v>
      </c>
      <c r="J486" s="204">
        <f>J391/J106*100</f>
        <v>10.677127750298482</v>
      </c>
      <c r="K486" s="204">
        <f>K391/K106*100</f>
        <v>10.418431306115535</v>
      </c>
      <c r="L486" s="204">
        <f>L391/L106*100</f>
        <v>10.308929327126535</v>
      </c>
      <c r="M486" s="254">
        <f>M391/M106*100</f>
        <v>10.161386730424388</v>
      </c>
      <c r="N486" s="258">
        <f>N391/N106*100</f>
        <v>10.15289469163374</v>
      </c>
      <c r="O486" s="202"/>
      <c r="P486" s="203">
        <f t="shared" si="278"/>
        <v>-1.7116611570909743</v>
      </c>
      <c r="Q486" s="203">
        <f t="shared" si="279"/>
        <v>-0.6313344516670973</v>
      </c>
      <c r="R486" s="203">
        <f t="shared" si="280"/>
        <v>-0.008492038790647527</v>
      </c>
    </row>
    <row r="487" spans="2:18" ht="17.25">
      <c r="B487" s="163">
        <v>5</v>
      </c>
      <c r="C487" s="50" t="s">
        <v>52</v>
      </c>
      <c r="D487" s="248">
        <f>D392/D107*100</f>
        <v>9.648798521256932</v>
      </c>
      <c r="E487" s="204">
        <f>E392/E107*100</f>
        <v>9.920267012794364</v>
      </c>
      <c r="F487" s="204">
        <f>F392/F107*100</f>
        <v>10.006467707659613</v>
      </c>
      <c r="G487" s="204">
        <f>G392/G107*100</f>
        <v>10.444321533923304</v>
      </c>
      <c r="H487" s="204">
        <f>H392/H107*100</f>
        <v>10.47241188411146</v>
      </c>
      <c r="I487" s="204">
        <f>I392/I107*100</f>
        <v>10.500508835229901</v>
      </c>
      <c r="J487" s="204">
        <f>J392/J107*100</f>
        <v>10.569029850746269</v>
      </c>
      <c r="K487" s="204">
        <f>K392/K107*100</f>
        <v>10.696890221056575</v>
      </c>
      <c r="L487" s="204">
        <f>L392/L107*100</f>
        <v>10.621147463252727</v>
      </c>
      <c r="M487" s="254">
        <f>M392/M107*100</f>
        <v>10.765731614859742</v>
      </c>
      <c r="N487" s="258">
        <f>N392/N107*100</f>
        <v>10.733605390528615</v>
      </c>
      <c r="O487" s="202"/>
      <c r="P487" s="203">
        <f t="shared" si="278"/>
        <v>1.0848068692716826</v>
      </c>
      <c r="Q487" s="203">
        <f t="shared" si="279"/>
        <v>0.23309655529871343</v>
      </c>
      <c r="R487" s="203">
        <f t="shared" si="280"/>
        <v>-0.03212622433112777</v>
      </c>
    </row>
    <row r="488" spans="2:18" ht="17.25">
      <c r="B488" s="163">
        <v>6</v>
      </c>
      <c r="C488" s="50" t="s">
        <v>51</v>
      </c>
      <c r="D488" s="248">
        <f>D393/D108*100</f>
        <v>12.13846845496778</v>
      </c>
      <c r="E488" s="204">
        <f>E393/E108*100</f>
        <v>12.010945935951483</v>
      </c>
      <c r="F488" s="204">
        <f>F393/F108*100</f>
        <v>11.840554081933393</v>
      </c>
      <c r="G488" s="204">
        <f>G393/G108*100</f>
        <v>11.66407465007776</v>
      </c>
      <c r="H488" s="204">
        <f>H393/H108*100</f>
        <v>11.419502472872223</v>
      </c>
      <c r="I488" s="204">
        <f>I393/I108*100</f>
        <v>11.482558139534884</v>
      </c>
      <c r="J488" s="204">
        <f>J393/J108*100</f>
        <v>11.296829971181555</v>
      </c>
      <c r="K488" s="204">
        <f>K393/K108*100</f>
        <v>11.122294916960241</v>
      </c>
      <c r="L488" s="204">
        <f>L393/L108*100</f>
        <v>10.66030230708035</v>
      </c>
      <c r="M488" s="254">
        <f>M393/M108*100</f>
        <v>10.326247416592855</v>
      </c>
      <c r="N488" s="258">
        <f>N393/N108*100</f>
        <v>9.960778509583363</v>
      </c>
      <c r="O488" s="202"/>
      <c r="P488" s="203">
        <f t="shared" si="278"/>
        <v>-2.177689945384417</v>
      </c>
      <c r="Q488" s="203">
        <f t="shared" si="279"/>
        <v>-1.5217796299515207</v>
      </c>
      <c r="R488" s="203">
        <f t="shared" si="280"/>
        <v>-0.3654689070094914</v>
      </c>
    </row>
    <row r="489" spans="2:18" ht="17.25">
      <c r="B489" s="163">
        <v>7</v>
      </c>
      <c r="C489" s="50" t="s">
        <v>50</v>
      </c>
      <c r="D489" s="248">
        <f>D394/D109*100</f>
        <v>12.172536604669569</v>
      </c>
      <c r="E489" s="204">
        <f>E394/E109*100</f>
        <v>12.089043808920225</v>
      </c>
      <c r="F489" s="204">
        <f>F394/F109*100</f>
        <v>12.105388084500355</v>
      </c>
      <c r="G489" s="204">
        <f>G394/G109*100</f>
        <v>11.786081049056008</v>
      </c>
      <c r="H489" s="204">
        <f>H394/H109*100</f>
        <v>11.481037924151696</v>
      </c>
      <c r="I489" s="204">
        <f>I394/I109*100</f>
        <v>11.246983105390186</v>
      </c>
      <c r="J489" s="204">
        <f>J394/J109*100</f>
        <v>11.2320311865508</v>
      </c>
      <c r="K489" s="204">
        <f>K394/K109*100</f>
        <v>10.903273443268521</v>
      </c>
      <c r="L489" s="204">
        <f>L394/L109*100</f>
        <v>10.642737896494157</v>
      </c>
      <c r="M489" s="254">
        <f>M394/M109*100</f>
        <v>10.386534720460121</v>
      </c>
      <c r="N489" s="258">
        <f>N394/N109*100</f>
        <v>10.252029047415634</v>
      </c>
      <c r="O489" s="202"/>
      <c r="P489" s="203">
        <f t="shared" si="278"/>
        <v>-1.9205075572539343</v>
      </c>
      <c r="Q489" s="203">
        <f t="shared" si="279"/>
        <v>-0.9949540579745513</v>
      </c>
      <c r="R489" s="203">
        <f t="shared" si="280"/>
        <v>-0.13450567304448668</v>
      </c>
    </row>
    <row r="490" spans="2:18" ht="17.25">
      <c r="B490" s="163">
        <v>8</v>
      </c>
      <c r="C490" s="50" t="s">
        <v>49</v>
      </c>
      <c r="D490" s="248">
        <f>D395/D110*100</f>
        <v>13.09431021044427</v>
      </c>
      <c r="E490" s="204">
        <f>E395/E110*100</f>
        <v>12.946079708257358</v>
      </c>
      <c r="F490" s="204">
        <f>F395/F110*100</f>
        <v>13.133701076963488</v>
      </c>
      <c r="G490" s="204">
        <f>G395/G110*100</f>
        <v>12.998289698723852</v>
      </c>
      <c r="H490" s="204">
        <f>H395/H110*100</f>
        <v>12.256678748825346</v>
      </c>
      <c r="I490" s="204">
        <f>I395/I110*100</f>
        <v>12.293274531422272</v>
      </c>
      <c r="J490" s="204">
        <f>J395/J110*100</f>
        <v>12.045835662381219</v>
      </c>
      <c r="K490" s="204">
        <f>K395/K110*100</f>
        <v>11.602600339174675</v>
      </c>
      <c r="L490" s="204">
        <f>L395/L110*100</f>
        <v>11.481269659708321</v>
      </c>
      <c r="M490" s="254">
        <f>M395/M110*100</f>
        <v>11.096681096681097</v>
      </c>
      <c r="N490" s="258">
        <f>N395/N110*100</f>
        <v>10.861042543923334</v>
      </c>
      <c r="O490" s="202"/>
      <c r="P490" s="203">
        <f t="shared" si="278"/>
        <v>-2.233267666520936</v>
      </c>
      <c r="Q490" s="203">
        <f t="shared" si="279"/>
        <v>-1.4322319874989375</v>
      </c>
      <c r="R490" s="203">
        <f t="shared" si="280"/>
        <v>-0.2356385527577629</v>
      </c>
    </row>
    <row r="491" spans="2:18" ht="17.25">
      <c r="B491" s="163">
        <v>9</v>
      </c>
      <c r="C491" s="50" t="s">
        <v>48</v>
      </c>
      <c r="D491" s="248">
        <f>D396/D111*100</f>
        <v>10.689268702717849</v>
      </c>
      <c r="E491" s="204">
        <f>E396/E111*100</f>
        <v>10.521788990825689</v>
      </c>
      <c r="F491" s="204">
        <f>F396/F111*100</f>
        <v>10.266940451745379</v>
      </c>
      <c r="G491" s="204">
        <f>G396/G111*100</f>
        <v>9.613359410260268</v>
      </c>
      <c r="H491" s="204">
        <f>H396/H111*100</f>
        <v>8.73816545087692</v>
      </c>
      <c r="I491" s="204">
        <f>I396/I111*100</f>
        <v>8.61878453038674</v>
      </c>
      <c r="J491" s="204">
        <f>J396/J111*100</f>
        <v>8.25422365245374</v>
      </c>
      <c r="K491" s="204">
        <f>K396/K111*100</f>
        <v>8.068181818181818</v>
      </c>
      <c r="L491" s="204">
        <f>L396/L111*100</f>
        <v>8.085808580858085</v>
      </c>
      <c r="M491" s="254">
        <f>M396/M111*100</f>
        <v>8.173157278957046</v>
      </c>
      <c r="N491" s="258">
        <f>N396/N111*100</f>
        <v>7.959429259068249</v>
      </c>
      <c r="O491" s="202"/>
      <c r="P491" s="203">
        <f t="shared" si="278"/>
        <v>-2.7298394436496</v>
      </c>
      <c r="Q491" s="203">
        <f t="shared" si="279"/>
        <v>-0.6593552713184918</v>
      </c>
      <c r="R491" s="203">
        <f t="shared" si="280"/>
        <v>-0.21372801988879697</v>
      </c>
    </row>
    <row r="492" spans="2:18" ht="17.25">
      <c r="B492" s="163">
        <v>10</v>
      </c>
      <c r="C492" s="50" t="s">
        <v>47</v>
      </c>
      <c r="D492" s="248">
        <f>D397/D112*100</f>
        <v>14.89188749796781</v>
      </c>
      <c r="E492" s="204">
        <f>E397/E112*100</f>
        <v>15.033742580697618</v>
      </c>
      <c r="F492" s="204">
        <f>F397/F112*100</f>
        <v>14.547687269750305</v>
      </c>
      <c r="G492" s="204">
        <f>G397/G112*100</f>
        <v>14.367627785058978</v>
      </c>
      <c r="H492" s="204">
        <f>H397/H112*100</f>
        <v>14.12971542025149</v>
      </c>
      <c r="I492" s="204">
        <f>I397/I112*100</f>
        <v>13.9075595386275</v>
      </c>
      <c r="J492" s="204">
        <f>J397/J112*100</f>
        <v>13.646922183507549</v>
      </c>
      <c r="K492" s="204">
        <f>K397/K112*100</f>
        <v>13.061292750229953</v>
      </c>
      <c r="L492" s="204">
        <f>L397/L112*100</f>
        <v>12.96049341556926</v>
      </c>
      <c r="M492" s="254">
        <f>M397/M112*100</f>
        <v>12.467113638292455</v>
      </c>
      <c r="N492" s="258">
        <f>N397/N112*100</f>
        <v>12.068230277185501</v>
      </c>
      <c r="O492" s="202"/>
      <c r="P492" s="203">
        <f t="shared" si="278"/>
        <v>-2.8236572207823087</v>
      </c>
      <c r="Q492" s="203">
        <f t="shared" si="279"/>
        <v>-1.8393292614419998</v>
      </c>
      <c r="R492" s="203">
        <f t="shared" si="280"/>
        <v>-0.39888336110695377</v>
      </c>
    </row>
    <row r="493" spans="2:18" ht="17.25">
      <c r="B493" s="163">
        <v>11</v>
      </c>
      <c r="C493" s="50" t="s">
        <v>46</v>
      </c>
      <c r="D493" s="248">
        <f>D398/D113*100</f>
        <v>11.055634807417974</v>
      </c>
      <c r="E493" s="204">
        <f>E398/E113*100</f>
        <v>11.007418042593923</v>
      </c>
      <c r="F493" s="204">
        <f>F398/F113*100</f>
        <v>10.637782887571099</v>
      </c>
      <c r="G493" s="204">
        <f>G398/G113*100</f>
        <v>10.38104543234001</v>
      </c>
      <c r="H493" s="204">
        <f>H398/H113*100</f>
        <v>9.87012987012987</v>
      </c>
      <c r="I493" s="204">
        <f>I398/I113*100</f>
        <v>9.573934837092732</v>
      </c>
      <c r="J493" s="204">
        <f>J398/J113*100</f>
        <v>9.599800523625483</v>
      </c>
      <c r="K493" s="204">
        <f>K398/K113*100</f>
        <v>9.493353398545272</v>
      </c>
      <c r="L493" s="204">
        <f>L398/L113*100</f>
        <v>9.322678843226788</v>
      </c>
      <c r="M493" s="254">
        <f>M398/M113*100</f>
        <v>9.44962329204444</v>
      </c>
      <c r="N493" s="258">
        <f>N398/N113*100</f>
        <v>9.235709698137445</v>
      </c>
      <c r="O493" s="202"/>
      <c r="P493" s="203">
        <f t="shared" si="278"/>
        <v>-1.819925109280529</v>
      </c>
      <c r="Q493" s="203">
        <f t="shared" si="279"/>
        <v>-0.3382251389552877</v>
      </c>
      <c r="R493" s="203">
        <f t="shared" si="280"/>
        <v>-0.2139135939069945</v>
      </c>
    </row>
    <row r="494" spans="2:18" ht="17.25">
      <c r="B494" s="163">
        <v>12</v>
      </c>
      <c r="C494" s="50" t="s">
        <v>45</v>
      </c>
      <c r="D494" s="248">
        <f>D399/D114*100</f>
        <v>12.987736900780378</v>
      </c>
      <c r="E494" s="204">
        <f>E399/E114*100</f>
        <v>12.789267747344885</v>
      </c>
      <c r="F494" s="204">
        <f>F399/F114*100</f>
        <v>12.55187885586091</v>
      </c>
      <c r="G494" s="204">
        <f>G399/G114*100</f>
        <v>12.154318880163878</v>
      </c>
      <c r="H494" s="204">
        <f>H399/H114*100</f>
        <v>12.08462688283316</v>
      </c>
      <c r="I494" s="204">
        <f>I399/I114*100</f>
        <v>11.662415951773708</v>
      </c>
      <c r="J494" s="204">
        <f>J399/J114*100</f>
        <v>11.384292705663016</v>
      </c>
      <c r="K494" s="204">
        <f>K399/K114*100</f>
        <v>11.098076020647584</v>
      </c>
      <c r="L494" s="204">
        <f>L399/L114*100</f>
        <v>10.478092329378597</v>
      </c>
      <c r="M494" s="254">
        <f>M399/M114*100</f>
        <v>10.047675804529202</v>
      </c>
      <c r="N494" s="258">
        <f>N399/N114*100</f>
        <v>9.85614076804185</v>
      </c>
      <c r="O494" s="202"/>
      <c r="P494" s="203">
        <f t="shared" si="278"/>
        <v>-3.1315961327385278</v>
      </c>
      <c r="Q494" s="203">
        <f t="shared" si="279"/>
        <v>-1.8062751837318576</v>
      </c>
      <c r="R494" s="203">
        <f t="shared" si="280"/>
        <v>-0.19153503648735182</v>
      </c>
    </row>
    <row r="495" spans="2:18" ht="17.25">
      <c r="B495" s="163">
        <v>13</v>
      </c>
      <c r="C495" s="50" t="s">
        <v>44</v>
      </c>
      <c r="D495" s="248">
        <f>D400/D115*100</f>
        <v>9.643510054844608</v>
      </c>
      <c r="E495" s="204">
        <f>E400/E115*100</f>
        <v>9.425660027790645</v>
      </c>
      <c r="F495" s="204">
        <f>F400/F115*100</f>
        <v>9.426422190879173</v>
      </c>
      <c r="G495" s="204">
        <f>G400/G115*100</f>
        <v>9.165067178502879</v>
      </c>
      <c r="H495" s="204">
        <f>H400/H115*100</f>
        <v>8.699902248289346</v>
      </c>
      <c r="I495" s="204">
        <f>I400/I115*100</f>
        <v>8.965689957425495</v>
      </c>
      <c r="J495" s="204">
        <f>J400/J115*100</f>
        <v>8.50954100051573</v>
      </c>
      <c r="K495" s="204">
        <f>K400/K115*100</f>
        <v>8.085106382978724</v>
      </c>
      <c r="L495" s="204">
        <f>L400/L115*100</f>
        <v>8.003233629749394</v>
      </c>
      <c r="M495" s="254">
        <f>M400/M115*100</f>
        <v>7.658033973823447</v>
      </c>
      <c r="N495" s="258">
        <f>N400/N115*100</f>
        <v>7.628571428571429</v>
      </c>
      <c r="O495" s="202"/>
      <c r="P495" s="203">
        <f t="shared" si="278"/>
        <v>-2.014938626273179</v>
      </c>
      <c r="Q495" s="203">
        <f t="shared" si="279"/>
        <v>-1.3371185288540657</v>
      </c>
      <c r="R495" s="203">
        <f t="shared" si="280"/>
        <v>-0.029462545252018302</v>
      </c>
    </row>
    <row r="496" spans="2:18" ht="17.25">
      <c r="B496" s="163">
        <v>14</v>
      </c>
      <c r="C496" s="50" t="s">
        <v>43</v>
      </c>
      <c r="D496" s="248">
        <f>D401/D116*100</f>
        <v>12.267481330617787</v>
      </c>
      <c r="E496" s="204">
        <f>E401/E116*100</f>
        <v>12.454897768274757</v>
      </c>
      <c r="F496" s="204">
        <f>F401/F116*100</f>
        <v>12.672048703017468</v>
      </c>
      <c r="G496" s="204">
        <f>G401/G116*100</f>
        <v>12.72679290096985</v>
      </c>
      <c r="H496" s="204">
        <f>H401/H116*100</f>
        <v>12.90217532890452</v>
      </c>
      <c r="I496" s="204">
        <f>I401/I116*100</f>
        <v>13.022144747885598</v>
      </c>
      <c r="J496" s="204">
        <f>J401/J116*100</f>
        <v>13.36473928755808</v>
      </c>
      <c r="K496" s="204">
        <f>K401/K116*100</f>
        <v>13.604621635347891</v>
      </c>
      <c r="L496" s="204">
        <f>L401/L116*100</f>
        <v>13.757284013174562</v>
      </c>
      <c r="M496" s="254">
        <f>M401/M116*100</f>
        <v>13.748985832865257</v>
      </c>
      <c r="N496" s="258">
        <f>N401/N116*100</f>
        <v>13.920998949125302</v>
      </c>
      <c r="O496" s="202"/>
      <c r="P496" s="203">
        <f t="shared" si="278"/>
        <v>1.6535176185075144</v>
      </c>
      <c r="Q496" s="203">
        <f t="shared" si="279"/>
        <v>0.898854201239704</v>
      </c>
      <c r="R496" s="203">
        <f t="shared" si="280"/>
        <v>0.1720131162600449</v>
      </c>
    </row>
    <row r="497" spans="2:18" ht="17.25">
      <c r="B497" s="163">
        <v>15</v>
      </c>
      <c r="C497" s="50" t="s">
        <v>42</v>
      </c>
      <c r="D497" s="248">
        <f>D402/D117*100</f>
        <v>12.928068163198429</v>
      </c>
      <c r="E497" s="204">
        <f>E402/E117*100</f>
        <v>12.91276490882208</v>
      </c>
      <c r="F497" s="204">
        <f>F402/F117*100</f>
        <v>12.633761924512651</v>
      </c>
      <c r="G497" s="204">
        <f>G402/G117*100</f>
        <v>12.52308208829948</v>
      </c>
      <c r="H497" s="204">
        <f>H402/H117*100</f>
        <v>12.331309041835357</v>
      </c>
      <c r="I497" s="204">
        <f>I402/I117*100</f>
        <v>12.033407192773138</v>
      </c>
      <c r="J497" s="204">
        <f>J402/J117*100</f>
        <v>11.796982167352537</v>
      </c>
      <c r="K497" s="204">
        <f>K402/K117*100</f>
        <v>11.684174272429825</v>
      </c>
      <c r="L497" s="204">
        <f>L402/L117*100</f>
        <v>11.365600691443388</v>
      </c>
      <c r="M497" s="254">
        <f>M402/M117*100</f>
        <v>11.124683709972953</v>
      </c>
      <c r="N497" s="258">
        <f>N402/N117*100</f>
        <v>11.144313587625241</v>
      </c>
      <c r="O497" s="202"/>
      <c r="P497" s="203">
        <f t="shared" si="278"/>
        <v>-1.7837545755731874</v>
      </c>
      <c r="Q497" s="203">
        <f t="shared" si="279"/>
        <v>-0.889093605147897</v>
      </c>
      <c r="R497" s="203">
        <f t="shared" si="280"/>
        <v>0.01962987765228874</v>
      </c>
    </row>
    <row r="498" spans="2:18" ht="17.25">
      <c r="B498" s="163">
        <v>16</v>
      </c>
      <c r="C498" s="50" t="s">
        <v>41</v>
      </c>
      <c r="D498" s="248">
        <f>D403/D118*100</f>
        <v>15.11440305074802</v>
      </c>
      <c r="E498" s="204">
        <f>E403/E118*100</f>
        <v>14.800675427648486</v>
      </c>
      <c r="F498" s="204">
        <f>F403/F118*100</f>
        <v>14.43458980044346</v>
      </c>
      <c r="G498" s="204">
        <f>G403/G118*100</f>
        <v>13.943986330881808</v>
      </c>
      <c r="H498" s="204">
        <f>H403/H118*100</f>
        <v>13.410794602698651</v>
      </c>
      <c r="I498" s="204">
        <f>I403/I118*100</f>
        <v>13.236620565243538</v>
      </c>
      <c r="J498" s="204">
        <f>J403/J118*100</f>
        <v>12.434365725591661</v>
      </c>
      <c r="K498" s="204">
        <f>K403/K118*100</f>
        <v>12.08259768173793</v>
      </c>
      <c r="L498" s="204">
        <f>L403/L118*100</f>
        <v>11.56409858936599</v>
      </c>
      <c r="M498" s="254">
        <f>M403/M118*100</f>
        <v>11.17283467647289</v>
      </c>
      <c r="N498" s="258">
        <f>N403/N118*100</f>
        <v>10.668320669871298</v>
      </c>
      <c r="O498" s="202"/>
      <c r="P498" s="203">
        <f t="shared" si="278"/>
        <v>-4.446082380876723</v>
      </c>
      <c r="Q498" s="203">
        <f t="shared" si="279"/>
        <v>-2.56829989537224</v>
      </c>
      <c r="R498" s="203">
        <f t="shared" si="280"/>
        <v>-0.5045140066015925</v>
      </c>
    </row>
    <row r="499" spans="2:18" ht="17.25">
      <c r="B499" s="163">
        <v>17</v>
      </c>
      <c r="C499" s="50" t="s">
        <v>40</v>
      </c>
      <c r="D499" s="248">
        <f>D404/D119*100</f>
        <v>5.7501306847882905</v>
      </c>
      <c r="E499" s="204">
        <f>E404/E119*100</f>
        <v>5.851063829787234</v>
      </c>
      <c r="F499" s="204">
        <f>F404/F119*100</f>
        <v>6.083650190114068</v>
      </c>
      <c r="G499" s="204">
        <f>G404/G119*100</f>
        <v>5.983379501385041</v>
      </c>
      <c r="H499" s="204">
        <f>H404/H119*100</f>
        <v>6.508205998868139</v>
      </c>
      <c r="I499" s="204">
        <f>I404/I119*100</f>
        <v>6.890561667631731</v>
      </c>
      <c r="J499" s="204">
        <f>J404/J119*100</f>
        <v>6.291192330736968</v>
      </c>
      <c r="K499" s="204">
        <f>K404/K119*100</f>
        <v>6.257668711656442</v>
      </c>
      <c r="L499" s="204">
        <f>L404/L119*100</f>
        <v>6.1431285623812535</v>
      </c>
      <c r="M499" s="254">
        <f>M404/M119*100</f>
        <v>5.847953216374268</v>
      </c>
      <c r="N499" s="258">
        <f>N404/N119*100</f>
        <v>5.858854860186418</v>
      </c>
      <c r="O499" s="202"/>
      <c r="P499" s="203">
        <f t="shared" si="278"/>
        <v>0.10872417539812762</v>
      </c>
      <c r="Q499" s="203">
        <f t="shared" si="279"/>
        <v>-1.031706807445313</v>
      </c>
      <c r="R499" s="203">
        <f>N499-M499</f>
        <v>0.010901643812149864</v>
      </c>
    </row>
    <row r="500" spans="2:18" ht="17.25">
      <c r="B500" s="163">
        <v>18</v>
      </c>
      <c r="C500" s="50" t="s">
        <v>39</v>
      </c>
      <c r="D500" s="248">
        <f>D405/D120*100</f>
        <v>8.326530612244898</v>
      </c>
      <c r="E500" s="204">
        <f>E405/E120*100</f>
        <v>8.992506244796003</v>
      </c>
      <c r="F500" s="204">
        <f>F405/F120*100</f>
        <v>8.96551724137931</v>
      </c>
      <c r="G500" s="204">
        <f>G405/G120*100</f>
        <v>9.306409130816505</v>
      </c>
      <c r="H500" s="204">
        <f>H405/H120*100</f>
        <v>9.02461257976299</v>
      </c>
      <c r="I500" s="204">
        <f>I405/I120*100</f>
        <v>8.831908831908832</v>
      </c>
      <c r="J500" s="204">
        <f>J405/J120*100</f>
        <v>8.349705304518663</v>
      </c>
      <c r="K500" s="204">
        <f>K405/K120*100</f>
        <v>7.801418439716312</v>
      </c>
      <c r="L500" s="204">
        <f>L405/L120*100</f>
        <v>7.563025210084033</v>
      </c>
      <c r="M500" s="254">
        <f>M405/M120*100</f>
        <v>7.11159737417943</v>
      </c>
      <c r="N500" s="258">
        <f>N405/N120*100</f>
        <v>5.823068309070549</v>
      </c>
      <c r="O500" s="202"/>
      <c r="P500" s="203">
        <f t="shared" si="278"/>
        <v>-2.5034623031743495</v>
      </c>
      <c r="Q500" s="203">
        <f t="shared" si="279"/>
        <v>-3.008840522838283</v>
      </c>
      <c r="R500" s="203">
        <f t="shared" si="280"/>
        <v>-1.2885290651088814</v>
      </c>
    </row>
    <row r="501" spans="2:18" ht="17.25">
      <c r="B501" s="163">
        <v>19</v>
      </c>
      <c r="C501" s="52" t="s">
        <v>38</v>
      </c>
      <c r="D501" s="248">
        <f>D406/D121*100</f>
        <v>6.101128290848307</v>
      </c>
      <c r="E501" s="204">
        <f>E406/E121*100</f>
        <v>5.388961321164711</v>
      </c>
      <c r="F501" s="204">
        <f>F406/F121*100</f>
        <v>5.204626334519573</v>
      </c>
      <c r="G501" s="204">
        <f>G406/G121*100</f>
        <v>4.9817184643510055</v>
      </c>
      <c r="H501" s="204">
        <f>H406/H121*100</f>
        <v>5.126999059266227</v>
      </c>
      <c r="I501" s="204">
        <f>I406/I121*100</f>
        <v>4.934687953555878</v>
      </c>
      <c r="J501" s="204">
        <f>J406/J121*100</f>
        <v>4.75482912332838</v>
      </c>
      <c r="K501" s="204">
        <f>K406/K121*100</f>
        <v>4.476093591047812</v>
      </c>
      <c r="L501" s="204">
        <f>L406/L121*100</f>
        <v>4.33420365535248</v>
      </c>
      <c r="M501" s="254">
        <f>M406/M121*100</f>
        <v>4.034427111350189</v>
      </c>
      <c r="N501" s="258">
        <f>N406/N121*100</f>
        <v>3.7305122494432075</v>
      </c>
      <c r="O501" s="202"/>
      <c r="P501" s="203">
        <f t="shared" si="278"/>
        <v>-2.3706160414051</v>
      </c>
      <c r="Q501" s="203">
        <f t="shared" si="279"/>
        <v>-1.2041757041126706</v>
      </c>
      <c r="R501" s="203">
        <f t="shared" si="280"/>
        <v>-0.30391486190698114</v>
      </c>
    </row>
    <row r="502" spans="2:18" ht="17.25">
      <c r="B502" s="163">
        <v>20</v>
      </c>
      <c r="C502" s="50" t="s">
        <v>37</v>
      </c>
      <c r="D502" s="248">
        <f>D407/D122*100</f>
        <v>12.951909959072305</v>
      </c>
      <c r="E502" s="204">
        <f>E407/E122*100</f>
        <v>12.993019931040283</v>
      </c>
      <c r="F502" s="204">
        <f>F407/F122*100</f>
        <v>12.870959742084814</v>
      </c>
      <c r="G502" s="204">
        <f>G407/G122*100</f>
        <v>13.201697127937337</v>
      </c>
      <c r="H502" s="204">
        <f>H407/H122*100</f>
        <v>12.935607606300497</v>
      </c>
      <c r="I502" s="204">
        <f>I407/I122*100</f>
        <v>12.874275923961816</v>
      </c>
      <c r="J502" s="204">
        <f>J407/J122*100</f>
        <v>12.737704918032785</v>
      </c>
      <c r="K502" s="204">
        <f>K407/K122*100</f>
        <v>12.869352869352868</v>
      </c>
      <c r="L502" s="204">
        <f>L407/L122*100</f>
        <v>12.549914432401597</v>
      </c>
      <c r="M502" s="254">
        <f>M407/M122*100</f>
        <v>12.532467532467532</v>
      </c>
      <c r="N502" s="258">
        <f>N407/N122*100</f>
        <v>12.66347169198278</v>
      </c>
      <c r="O502" s="202"/>
      <c r="P502" s="203">
        <f t="shared" si="278"/>
        <v>-0.2884382670895249</v>
      </c>
      <c r="Q502" s="203">
        <f t="shared" si="279"/>
        <v>-0.21080423197903642</v>
      </c>
      <c r="R502" s="203">
        <f t="shared" si="280"/>
        <v>0.13100415951524802</v>
      </c>
    </row>
    <row r="503" spans="2:18" ht="17.25">
      <c r="B503" s="163">
        <v>21</v>
      </c>
      <c r="C503" s="50" t="s">
        <v>36</v>
      </c>
      <c r="D503" s="248">
        <f>D408/D123*100</f>
        <v>10.87142857142857</v>
      </c>
      <c r="E503" s="204">
        <f>E408/E123*100</f>
        <v>11.333150834930194</v>
      </c>
      <c r="F503" s="204">
        <f>F408/F123*100</f>
        <v>11.857817272979727</v>
      </c>
      <c r="G503" s="204">
        <f>G408/G123*100</f>
        <v>12.01388888888889</v>
      </c>
      <c r="H503" s="204">
        <f>H408/H123*100</f>
        <v>12.09959434885998</v>
      </c>
      <c r="I503" s="204">
        <f>I408/I123*100</f>
        <v>12.292817679558011</v>
      </c>
      <c r="J503" s="204">
        <f>J408/J123*100</f>
        <v>12.21278373485587</v>
      </c>
      <c r="K503" s="204">
        <f>K408/K123*100</f>
        <v>12.24176437744277</v>
      </c>
      <c r="L503" s="204">
        <f>L408/L123*100</f>
        <v>12.38214087631725</v>
      </c>
      <c r="M503" s="254">
        <f>M408/M123*100</f>
        <v>12.019028963201343</v>
      </c>
      <c r="N503" s="258">
        <f>N408/N123*100</f>
        <v>11.393477340110122</v>
      </c>
      <c r="O503" s="202"/>
      <c r="P503" s="203">
        <f t="shared" si="278"/>
        <v>0.522048768681552</v>
      </c>
      <c r="Q503" s="203">
        <f t="shared" si="279"/>
        <v>-0.8993403394478889</v>
      </c>
      <c r="R503" s="203">
        <f t="shared" si="280"/>
        <v>-0.625551623091221</v>
      </c>
    </row>
    <row r="504" spans="2:18" ht="17.25">
      <c r="B504" s="163">
        <v>22</v>
      </c>
      <c r="C504" s="50" t="s">
        <v>35</v>
      </c>
      <c r="D504" s="248">
        <f>D409/D124*100</f>
        <v>12.308335656537496</v>
      </c>
      <c r="E504" s="204">
        <f>E409/E124*100</f>
        <v>12.172442941673712</v>
      </c>
      <c r="F504" s="204">
        <f>F409/F124*100</f>
        <v>12.414942369115401</v>
      </c>
      <c r="G504" s="204">
        <f>G409/G124*100</f>
        <v>12.672366243794816</v>
      </c>
      <c r="H504" s="204">
        <f>H409/H124*100</f>
        <v>12.830760749724366</v>
      </c>
      <c r="I504" s="204">
        <f>I409/I124*100</f>
        <v>12.851573377889167</v>
      </c>
      <c r="J504" s="204">
        <f>J409/J124*100</f>
        <v>13.073713490959666</v>
      </c>
      <c r="K504" s="204">
        <f>K409/K124*100</f>
        <v>12.957231288688801</v>
      </c>
      <c r="L504" s="204">
        <f>L409/L124*100</f>
        <v>12.768361581920903</v>
      </c>
      <c r="M504" s="254">
        <f>M409/M124*100</f>
        <v>12.643020594965677</v>
      </c>
      <c r="N504" s="258">
        <f>N409/N124*100</f>
        <v>12.745098039215685</v>
      </c>
      <c r="O504" s="202"/>
      <c r="P504" s="203">
        <f t="shared" si="278"/>
        <v>0.43676238267818945</v>
      </c>
      <c r="Q504" s="203">
        <f t="shared" si="279"/>
        <v>-0.1064753386734818</v>
      </c>
      <c r="R504" s="203">
        <f t="shared" si="280"/>
        <v>0.10207744425000875</v>
      </c>
    </row>
    <row r="505" spans="2:18" ht="17.25">
      <c r="B505" s="163">
        <v>23</v>
      </c>
      <c r="C505" s="50" t="s">
        <v>34</v>
      </c>
      <c r="D505" s="248">
        <f>D410/D125*100</f>
        <v>13.19593147751606</v>
      </c>
      <c r="E505" s="204">
        <f>E410/E125*100</f>
        <v>13.068834496774764</v>
      </c>
      <c r="F505" s="204">
        <f>F410/F125*100</f>
        <v>13.320215587304304</v>
      </c>
      <c r="G505" s="204">
        <f>G410/G125*100</f>
        <v>13.54943829860218</v>
      </c>
      <c r="H505" s="204">
        <f>H410/H125*100</f>
        <v>13.52727900552486</v>
      </c>
      <c r="I505" s="204">
        <f>I410/I125*100</f>
        <v>13.800442703899199</v>
      </c>
      <c r="J505" s="204">
        <f>J410/J125*100</f>
        <v>14.14141414141414</v>
      </c>
      <c r="K505" s="204">
        <f>K410/K125*100</f>
        <v>14.300041788549938</v>
      </c>
      <c r="L505" s="204">
        <f>L410/L125*100</f>
        <v>14.676989676989677</v>
      </c>
      <c r="M505" s="254">
        <f>M410/M125*100</f>
        <v>14.8421926910299</v>
      </c>
      <c r="N505" s="258">
        <f>N410/N125*100</f>
        <v>14.418914418914419</v>
      </c>
      <c r="O505" s="202"/>
      <c r="P505" s="203">
        <f t="shared" si="278"/>
        <v>1.2229829413983584</v>
      </c>
      <c r="Q505" s="203">
        <f t="shared" si="279"/>
        <v>0.6184717150152199</v>
      </c>
      <c r="R505" s="203">
        <f t="shared" si="280"/>
        <v>-0.42327827211548197</v>
      </c>
    </row>
    <row r="506" spans="2:18" ht="17.25">
      <c r="B506" s="163">
        <v>24</v>
      </c>
      <c r="C506" s="50" t="s">
        <v>33</v>
      </c>
      <c r="D506" s="248">
        <f>D411/D126*100</f>
        <v>12.401138880101234</v>
      </c>
      <c r="E506" s="204">
        <f>E411/E126*100</f>
        <v>12.438572978492566</v>
      </c>
      <c r="F506" s="204">
        <f>F411/F126*100</f>
        <v>12.043677715319506</v>
      </c>
      <c r="G506" s="204">
        <f>G411/G126*100</f>
        <v>11.94263363754889</v>
      </c>
      <c r="H506" s="204">
        <f>H411/H126*100</f>
        <v>11.779415635693603</v>
      </c>
      <c r="I506" s="204">
        <f>I411/I126*100</f>
        <v>11.474108855234443</v>
      </c>
      <c r="J506" s="204">
        <f>J411/J126*100</f>
        <v>11.133360032038446</v>
      </c>
      <c r="K506" s="204">
        <f>K411/K126*100</f>
        <v>10.880409869219362</v>
      </c>
      <c r="L506" s="204">
        <f>L411/L126*100</f>
        <v>10.488417906392229</v>
      </c>
      <c r="M506" s="254">
        <f>M411/M126*100</f>
        <v>10.457111386479417</v>
      </c>
      <c r="N506" s="258">
        <f>N411/N126*100</f>
        <v>10.244172373244794</v>
      </c>
      <c r="O506" s="202"/>
      <c r="P506" s="203">
        <f t="shared" si="278"/>
        <v>-2.15696650685644</v>
      </c>
      <c r="Q506" s="203">
        <f t="shared" si="279"/>
        <v>-1.2299364819896486</v>
      </c>
      <c r="R506" s="203">
        <f t="shared" si="280"/>
        <v>-0.21293901323462272</v>
      </c>
    </row>
    <row r="507" spans="2:18" ht="17.25">
      <c r="B507" s="163">
        <v>25</v>
      </c>
      <c r="C507" s="50" t="s">
        <v>32</v>
      </c>
      <c r="D507" s="248">
        <f>D412/D127*100</f>
        <v>16.277847835224886</v>
      </c>
      <c r="E507" s="204">
        <f>E412/E127*100</f>
        <v>15.88931977780107</v>
      </c>
      <c r="F507" s="204">
        <f>F412/F127*100</f>
        <v>15.84282579161877</v>
      </c>
      <c r="G507" s="204">
        <f>G412/G127*100</f>
        <v>15.206078268109907</v>
      </c>
      <c r="H507" s="204">
        <f>H412/H127*100</f>
        <v>15.2784927416864</v>
      </c>
      <c r="I507" s="204">
        <f>I412/I127*100</f>
        <v>14.73409801876955</v>
      </c>
      <c r="J507" s="204">
        <f>J412/J127*100</f>
        <v>14.665282823040995</v>
      </c>
      <c r="K507" s="204">
        <f>K412/K127*100</f>
        <v>14.514628346945106</v>
      </c>
      <c r="L507" s="204">
        <f>L412/L127*100</f>
        <v>14.53319502074689</v>
      </c>
      <c r="M507" s="254">
        <f>M412/M127*100</f>
        <v>14.361924686192468</v>
      </c>
      <c r="N507" s="258">
        <f>N412/N127*100</f>
        <v>13.989802421924793</v>
      </c>
      <c r="O507" s="202"/>
      <c r="P507" s="203">
        <f t="shared" si="278"/>
        <v>-2.288045413300093</v>
      </c>
      <c r="Q507" s="203">
        <f t="shared" si="279"/>
        <v>-0.7442955968447578</v>
      </c>
      <c r="R507" s="203">
        <f t="shared" si="280"/>
        <v>-0.37212226426767536</v>
      </c>
    </row>
    <row r="508" spans="2:18" ht="17.25">
      <c r="B508" s="163">
        <v>26</v>
      </c>
      <c r="C508" s="50" t="s">
        <v>31</v>
      </c>
      <c r="D508" s="248">
        <f>D413/D128*100</f>
        <v>13.952599388379205</v>
      </c>
      <c r="E508" s="204">
        <f>E413/E128*100</f>
        <v>14.037100784088736</v>
      </c>
      <c r="F508" s="204">
        <f>F413/F128*100</f>
        <v>13.712695518664237</v>
      </c>
      <c r="G508" s="204">
        <f>G413/G128*100</f>
        <v>13.59653346172364</v>
      </c>
      <c r="H508" s="204">
        <f>H413/H128*100</f>
        <v>13.570474918939537</v>
      </c>
      <c r="I508" s="204">
        <f>I413/I128*100</f>
        <v>13.54998099581908</v>
      </c>
      <c r="J508" s="204">
        <f>J413/J128*100</f>
        <v>13.470965309200603</v>
      </c>
      <c r="K508" s="204">
        <f>K413/K128*100</f>
        <v>13.298517206005783</v>
      </c>
      <c r="L508" s="204">
        <f>L413/L128*100</f>
        <v>13.386557742294839</v>
      </c>
      <c r="M508" s="254">
        <f>M413/M128*100</f>
        <v>13.540132547864506</v>
      </c>
      <c r="N508" s="258">
        <f>N413/N128*100</f>
        <v>13.228534657106087</v>
      </c>
      <c r="O508" s="202"/>
      <c r="P508" s="203">
        <f t="shared" si="278"/>
        <v>-0.7240647312731188</v>
      </c>
      <c r="Q508" s="203">
        <f t="shared" si="279"/>
        <v>-0.32144633871299355</v>
      </c>
      <c r="R508" s="203">
        <f t="shared" si="280"/>
        <v>-0.3115978907584189</v>
      </c>
    </row>
    <row r="509" spans="2:18" ht="17.25">
      <c r="B509" s="163">
        <v>27</v>
      </c>
      <c r="C509" s="50" t="s">
        <v>30</v>
      </c>
      <c r="D509" s="248">
        <f>D414/D129*100</f>
        <v>13.071227980597397</v>
      </c>
      <c r="E509" s="204">
        <f>E414/E129*100</f>
        <v>13.222405690334051</v>
      </c>
      <c r="F509" s="204">
        <f>F414/F129*100</f>
        <v>13.307936507936507</v>
      </c>
      <c r="G509" s="204">
        <f>G414/G129*100</f>
        <v>13.498341413625925</v>
      </c>
      <c r="H509" s="204">
        <f>H414/H129*100</f>
        <v>13.237924865831843</v>
      </c>
      <c r="I509" s="204">
        <f>I414/I129*100</f>
        <v>13.224311099665206</v>
      </c>
      <c r="J509" s="204">
        <f>J414/J129*100</f>
        <v>13.221216041397154</v>
      </c>
      <c r="K509" s="204">
        <f>K414/K129*100</f>
        <v>13.388365793886237</v>
      </c>
      <c r="L509" s="204">
        <f>L414/L129*100</f>
        <v>13.07912545549193</v>
      </c>
      <c r="M509" s="254">
        <f>M414/M129*100</f>
        <v>12.73230525899565</v>
      </c>
      <c r="N509" s="258">
        <f>N414/N129*100</f>
        <v>12.64245958123509</v>
      </c>
      <c r="O509" s="202"/>
      <c r="P509" s="203">
        <f t="shared" si="278"/>
        <v>-0.4287683993623066</v>
      </c>
      <c r="Q509" s="203">
        <f t="shared" si="279"/>
        <v>-0.5818515184301152</v>
      </c>
      <c r="R509" s="203">
        <f t="shared" si="280"/>
        <v>-0.08984567776055918</v>
      </c>
    </row>
    <row r="510" spans="2:18" ht="17.25">
      <c r="B510" s="163">
        <v>28</v>
      </c>
      <c r="C510" s="50" t="s">
        <v>29</v>
      </c>
      <c r="D510" s="248">
        <f>D415/D130*100</f>
        <v>12.859587645668649</v>
      </c>
      <c r="E510" s="204">
        <f>E415/E130*100</f>
        <v>12.631664897525924</v>
      </c>
      <c r="F510" s="204">
        <f>F415/F130*100</f>
        <v>12.745179177356617</v>
      </c>
      <c r="G510" s="204">
        <f>G415/G130*100</f>
        <v>12.664951448252967</v>
      </c>
      <c r="H510" s="204">
        <f>H415/H130*100</f>
        <v>12.295694018086783</v>
      </c>
      <c r="I510" s="204">
        <f>I415/I130*100</f>
        <v>11.987645045496285</v>
      </c>
      <c r="J510" s="204">
        <f>J415/J130*100</f>
        <v>11.472660181147267</v>
      </c>
      <c r="K510" s="204">
        <f>K415/K130*100</f>
        <v>11.126152804805821</v>
      </c>
      <c r="L510" s="204">
        <f>L415/L130*100</f>
        <v>10.906623696039352</v>
      </c>
      <c r="M510" s="254">
        <f>M415/M130*100</f>
        <v>11.12112768398623</v>
      </c>
      <c r="N510" s="258">
        <f>N415/N130*100</f>
        <v>11.174458380843785</v>
      </c>
      <c r="O510" s="202"/>
      <c r="P510" s="203">
        <f t="shared" si="278"/>
        <v>-1.6851292648248641</v>
      </c>
      <c r="Q510" s="203">
        <f t="shared" si="279"/>
        <v>-0.8131866646525001</v>
      </c>
      <c r="R510" s="203">
        <f t="shared" si="280"/>
        <v>0.05333069685755376</v>
      </c>
    </row>
    <row r="511" spans="2:18" ht="17.25">
      <c r="B511" s="163">
        <v>29</v>
      </c>
      <c r="C511" s="50" t="s">
        <v>28</v>
      </c>
      <c r="D511" s="248">
        <f>D416/D131*100</f>
        <v>12.316615489593994</v>
      </c>
      <c r="E511" s="204">
        <f>E416/E131*100</f>
        <v>11.722953634802519</v>
      </c>
      <c r="F511" s="204">
        <f>F416/F131*100</f>
        <v>11.527344201641808</v>
      </c>
      <c r="G511" s="204">
        <f>G416/G131*100</f>
        <v>11.157455683003128</v>
      </c>
      <c r="H511" s="204">
        <f>H416/H131*100</f>
        <v>11.143695014662756</v>
      </c>
      <c r="I511" s="204">
        <f>I416/I131*100</f>
        <v>10.46746758653503</v>
      </c>
      <c r="J511" s="204">
        <f>J416/J131*100</f>
        <v>10.326021088352928</v>
      </c>
      <c r="K511" s="204">
        <f>K416/K131*100</f>
        <v>9.841698367897902</v>
      </c>
      <c r="L511" s="204">
        <f>L416/L131*100</f>
        <v>9.792284866468842</v>
      </c>
      <c r="M511" s="254">
        <f>M416/M131*100</f>
        <v>9.489961341813194</v>
      </c>
      <c r="N511" s="258">
        <f>N416/N131*100</f>
        <v>9.049487406657384</v>
      </c>
      <c r="O511" s="202"/>
      <c r="P511" s="203">
        <f t="shared" si="278"/>
        <v>-3.26712808293661</v>
      </c>
      <c r="Q511" s="203">
        <f t="shared" si="279"/>
        <v>-1.4179801798776452</v>
      </c>
      <c r="R511" s="203">
        <f t="shared" si="280"/>
        <v>-0.44047393515580957</v>
      </c>
    </row>
    <row r="512" spans="2:18" ht="17.25">
      <c r="B512" s="163">
        <v>30</v>
      </c>
      <c r="C512" s="50" t="s">
        <v>27</v>
      </c>
      <c r="D512" s="248">
        <f>D417/D132*100</f>
        <v>12.86072772898369</v>
      </c>
      <c r="E512" s="204">
        <f>E417/E132*100</f>
        <v>12.784450063211125</v>
      </c>
      <c r="F512" s="204">
        <f>F417/F132*100</f>
        <v>12.285485164394547</v>
      </c>
      <c r="G512" s="204">
        <f>G417/G132*100</f>
        <v>11.985199485199486</v>
      </c>
      <c r="H512" s="204">
        <f>H417/H132*100</f>
        <v>12.19237574392794</v>
      </c>
      <c r="I512" s="204">
        <f>I417/I132*100</f>
        <v>12.306451612903226</v>
      </c>
      <c r="J512" s="204">
        <f>J417/J132*100</f>
        <v>11.958122035007362</v>
      </c>
      <c r="K512" s="204">
        <f>K417/K132*100</f>
        <v>11.854402361042794</v>
      </c>
      <c r="L512" s="204">
        <f>L417/L132*100</f>
        <v>11.810766721044045</v>
      </c>
      <c r="M512" s="254">
        <f>M417/M132*100</f>
        <v>12.371959026888604</v>
      </c>
      <c r="N512" s="258">
        <f>N417/N132*100</f>
        <v>12.615335666560611</v>
      </c>
      <c r="O512" s="202"/>
      <c r="P512" s="203">
        <f t="shared" si="278"/>
        <v>-0.24539206242307898</v>
      </c>
      <c r="Q512" s="203">
        <f t="shared" si="279"/>
        <v>0.30888405365738514</v>
      </c>
      <c r="R512" s="203">
        <f t="shared" si="280"/>
        <v>0.2433766396720074</v>
      </c>
    </row>
    <row r="513" spans="2:18" ht="17.25">
      <c r="B513" s="163">
        <v>31</v>
      </c>
      <c r="C513" s="50" t="s">
        <v>26</v>
      </c>
      <c r="D513" s="248">
        <f>D418/D133*100</f>
        <v>13.183567528864227</v>
      </c>
      <c r="E513" s="204">
        <f>E418/E133*100</f>
        <v>12.715614557933714</v>
      </c>
      <c r="F513" s="204">
        <f>F418/F133*100</f>
        <v>12.67235123367199</v>
      </c>
      <c r="G513" s="204">
        <f>G418/G133*100</f>
        <v>12.397152630119257</v>
      </c>
      <c r="H513" s="204">
        <f>H418/H133*100</f>
        <v>12.279893057988383</v>
      </c>
      <c r="I513" s="204">
        <f>I418/I133*100</f>
        <v>11.874533233756534</v>
      </c>
      <c r="J513" s="204">
        <f>J418/J133*100</f>
        <v>11.709097716211158</v>
      </c>
      <c r="K513" s="204">
        <f>K418/K133*100</f>
        <v>11.612903225806452</v>
      </c>
      <c r="L513" s="204">
        <f>L418/L133*100</f>
        <v>11.477400074710497</v>
      </c>
      <c r="M513" s="254">
        <f>M418/M133*100</f>
        <v>11.380579409266774</v>
      </c>
      <c r="N513" s="258">
        <f>N418/N133*100</f>
        <v>10.953694019207</v>
      </c>
      <c r="O513" s="202"/>
      <c r="P513" s="203">
        <f t="shared" si="278"/>
        <v>-2.229873509657228</v>
      </c>
      <c r="Q513" s="203">
        <f t="shared" si="279"/>
        <v>-0.9208392145495345</v>
      </c>
      <c r="R513" s="203">
        <f t="shared" si="280"/>
        <v>-0.4268853900597751</v>
      </c>
    </row>
    <row r="514" spans="2:18" ht="17.25">
      <c r="B514" s="163">
        <v>32</v>
      </c>
      <c r="C514" s="50" t="s">
        <v>25</v>
      </c>
      <c r="D514" s="248">
        <f>D419/D134*100</f>
        <v>15.28004350190321</v>
      </c>
      <c r="E514" s="204">
        <f>E419/E134*100</f>
        <v>15.019115237575095</v>
      </c>
      <c r="F514" s="204">
        <f>F419/F134*100</f>
        <v>14.588822632089862</v>
      </c>
      <c r="G514" s="204">
        <f>G419/G134*100</f>
        <v>14.158367574343616</v>
      </c>
      <c r="H514" s="204">
        <f>H419/H134*100</f>
        <v>13.82250174703005</v>
      </c>
      <c r="I514" s="204">
        <f>I419/I134*100</f>
        <v>13.3731553056922</v>
      </c>
      <c r="J514" s="204">
        <f>J419/J134*100</f>
        <v>13.233943333568854</v>
      </c>
      <c r="K514" s="204">
        <f>K419/K134*100</f>
        <v>13.15624346371052</v>
      </c>
      <c r="L514" s="204">
        <f>L419/L134*100</f>
        <v>12.885270994225284</v>
      </c>
      <c r="M514" s="254">
        <f>M419/M134*100</f>
        <v>12.729686299168588</v>
      </c>
      <c r="N514" s="258">
        <f>N419/N134*100</f>
        <v>12.529916936505703</v>
      </c>
      <c r="O514" s="202"/>
      <c r="P514" s="203">
        <f t="shared" si="278"/>
        <v>-2.7501265653975064</v>
      </c>
      <c r="Q514" s="203">
        <f t="shared" si="279"/>
        <v>-0.843238369186496</v>
      </c>
      <c r="R514" s="203">
        <f t="shared" si="280"/>
        <v>-0.19976936266288448</v>
      </c>
    </row>
    <row r="515" spans="2:18" ht="17.25">
      <c r="B515" s="163">
        <v>33</v>
      </c>
      <c r="C515" s="50" t="s">
        <v>24</v>
      </c>
      <c r="D515" s="248">
        <f>D420/D135*100</f>
        <v>11.572153065929</v>
      </c>
      <c r="E515" s="204">
        <f>E420/E135*100</f>
        <v>11.203814064362335</v>
      </c>
      <c r="F515" s="204">
        <f>F420/F135*100</f>
        <v>10.816080215393185</v>
      </c>
      <c r="G515" s="204">
        <f>G420/G135*100</f>
        <v>10.54797082476155</v>
      </c>
      <c r="H515" s="204">
        <f>H420/H135*100</f>
        <v>10.13006740719643</v>
      </c>
      <c r="I515" s="204">
        <f>I420/I135*100</f>
        <v>9.484337349397592</v>
      </c>
      <c r="J515" s="204">
        <f>J420/J135*100</f>
        <v>9.389395275899245</v>
      </c>
      <c r="K515" s="204">
        <f>K420/K135*100</f>
        <v>9.572160883280757</v>
      </c>
      <c r="L515" s="204">
        <f>L420/L135*100</f>
        <v>9.556109725685785</v>
      </c>
      <c r="M515" s="254">
        <f>M420/M135*100</f>
        <v>9.47981522394055</v>
      </c>
      <c r="N515" s="258">
        <f>N420/N135*100</f>
        <v>9.617931737137035</v>
      </c>
      <c r="O515" s="202"/>
      <c r="P515" s="203">
        <f t="shared" si="278"/>
        <v>-1.9542213287919648</v>
      </c>
      <c r="Q515" s="203">
        <f t="shared" si="279"/>
        <v>0.13359438773944277</v>
      </c>
      <c r="R515" s="203">
        <f>N515-M515</f>
        <v>0.13811651319648455</v>
      </c>
    </row>
    <row r="516" spans="2:18" ht="17.25">
      <c r="B516" s="163">
        <v>34</v>
      </c>
      <c r="C516" s="50" t="s">
        <v>23</v>
      </c>
      <c r="D516" s="248">
        <f>D421/D136*100</f>
        <v>11.390708755211437</v>
      </c>
      <c r="E516" s="204">
        <f>E421/E136*100</f>
        <v>11.322436849925706</v>
      </c>
      <c r="F516" s="204">
        <f>F421/F136*100</f>
        <v>11.843640606767794</v>
      </c>
      <c r="G516" s="204">
        <f>G421/G136*100</f>
        <v>11.918475852902082</v>
      </c>
      <c r="H516" s="204">
        <f>H421/H136*100</f>
        <v>11.716903073286051</v>
      </c>
      <c r="I516" s="204">
        <f>I421/I136*100</f>
        <v>11.584553928095872</v>
      </c>
      <c r="J516" s="204">
        <f>J421/J136*100</f>
        <v>11.420822660840741</v>
      </c>
      <c r="K516" s="204">
        <f>K421/K136*100</f>
        <v>11.209529627367134</v>
      </c>
      <c r="L516" s="204">
        <f>L421/L136*100</f>
        <v>10.930553426337575</v>
      </c>
      <c r="M516" s="254">
        <f>M421/M136*100</f>
        <v>10.814563406356063</v>
      </c>
      <c r="N516" s="258">
        <f>N421/N136*100</f>
        <v>10.552375058022589</v>
      </c>
      <c r="O516" s="202"/>
      <c r="P516" s="203">
        <f t="shared" si="278"/>
        <v>-0.8383336971888475</v>
      </c>
      <c r="Q516" s="203">
        <f t="shared" si="279"/>
        <v>-1.0321788700732828</v>
      </c>
      <c r="R516" s="203">
        <f t="shared" si="280"/>
        <v>-0.26218834833347415</v>
      </c>
    </row>
    <row r="517" spans="2:18" ht="17.25">
      <c r="B517" s="163">
        <v>35</v>
      </c>
      <c r="C517" s="50" t="s">
        <v>22</v>
      </c>
      <c r="D517" s="248">
        <f>D422/D137*100</f>
        <v>11.838370345633662</v>
      </c>
      <c r="E517" s="204">
        <f>E422/E137*100</f>
        <v>11.40291426635039</v>
      </c>
      <c r="F517" s="204">
        <f>F422/F137*100</f>
        <v>11.478499229056021</v>
      </c>
      <c r="G517" s="204">
        <f>G422/G137*100</f>
        <v>11.548867095028745</v>
      </c>
      <c r="H517" s="204">
        <f>H422/H137*100</f>
        <v>10.99476439790576</v>
      </c>
      <c r="I517" s="204">
        <f>I422/I137*100</f>
        <v>10.531750129065564</v>
      </c>
      <c r="J517" s="204">
        <f>J422/J137*100</f>
        <v>10.628353816859962</v>
      </c>
      <c r="K517" s="204">
        <f>K422/K137*100</f>
        <v>10.494571773220748</v>
      </c>
      <c r="L517" s="204">
        <f>L422/L137*100</f>
        <v>10.213735108619481</v>
      </c>
      <c r="M517" s="254">
        <f>M422/M137*100</f>
        <v>9.931083230252694</v>
      </c>
      <c r="N517" s="258">
        <f>N422/N137*100</f>
        <v>9.547383309759546</v>
      </c>
      <c r="O517" s="202"/>
      <c r="P517" s="203">
        <f t="shared" si="278"/>
        <v>-2.2909870358741156</v>
      </c>
      <c r="Q517" s="203">
        <f t="shared" si="279"/>
        <v>-0.9843668193060182</v>
      </c>
      <c r="R517" s="203">
        <f t="shared" si="280"/>
        <v>-0.3836999204931484</v>
      </c>
    </row>
    <row r="518" spans="2:18" ht="17.25">
      <c r="B518" s="163">
        <v>36</v>
      </c>
      <c r="C518" s="50" t="s">
        <v>21</v>
      </c>
      <c r="D518" s="248">
        <f>D423/D138*100</f>
        <v>8.427066595250848</v>
      </c>
      <c r="E518" s="204">
        <f>E423/E138*100</f>
        <v>7.737014166363966</v>
      </c>
      <c r="F518" s="204">
        <f>F423/F138*100</f>
        <v>7.046223224351747</v>
      </c>
      <c r="G518" s="204">
        <f>G423/G138*100</f>
        <v>6.0089164566776505</v>
      </c>
      <c r="H518" s="204">
        <f>H423/H138*100</f>
        <v>5.832678711704635</v>
      </c>
      <c r="I518" s="204">
        <f>I423/I138*100</f>
        <v>5.548854041013269</v>
      </c>
      <c r="J518" s="204">
        <f>J423/J138*100</f>
        <v>5.3767820773930755</v>
      </c>
      <c r="K518" s="204">
        <f>K423/K138*100</f>
        <v>5.482593287471336</v>
      </c>
      <c r="L518" s="204">
        <f>L423/L138*100</f>
        <v>5.50883095037847</v>
      </c>
      <c r="M518" s="254">
        <f>M423/M138*100</f>
        <v>5.384778460886156</v>
      </c>
      <c r="N518" s="258">
        <f>N423/N138*100</f>
        <v>5.422203171881698</v>
      </c>
      <c r="O518" s="202"/>
      <c r="P518" s="203">
        <f t="shared" si="278"/>
        <v>-3.00486342336915</v>
      </c>
      <c r="Q518" s="203">
        <f t="shared" si="279"/>
        <v>-0.12665086913157086</v>
      </c>
      <c r="R518" s="203">
        <f t="shared" si="280"/>
        <v>0.03742471099554212</v>
      </c>
    </row>
    <row r="519" spans="2:18" ht="17.25">
      <c r="B519" s="163">
        <v>37</v>
      </c>
      <c r="C519" s="50" t="s">
        <v>20</v>
      </c>
      <c r="D519" s="248">
        <f>D424/D139*100</f>
        <v>11.980889378904815</v>
      </c>
      <c r="E519" s="204">
        <f>E424/E139*100</f>
        <v>11.68767592705911</v>
      </c>
      <c r="F519" s="204">
        <f>F424/F139*100</f>
        <v>11.95166163141994</v>
      </c>
      <c r="G519" s="204">
        <f>G424/G139*100</f>
        <v>11.722719574159205</v>
      </c>
      <c r="H519" s="204">
        <f>H424/H139*100</f>
        <v>12.134043067989355</v>
      </c>
      <c r="I519" s="204">
        <f>I424/I139*100</f>
        <v>12.190107630910632</v>
      </c>
      <c r="J519" s="204">
        <f>J424/J139*100</f>
        <v>12.63030303030303</v>
      </c>
      <c r="K519" s="204">
        <f>K424/K139*100</f>
        <v>12.735676924948303</v>
      </c>
      <c r="L519" s="204">
        <f>L424/L139*100</f>
        <v>13.01247771836007</v>
      </c>
      <c r="M519" s="254">
        <f>M424/M139*100</f>
        <v>13.042960847316435</v>
      </c>
      <c r="N519" s="258">
        <f>N424/N139*100</f>
        <v>13.111217641418985</v>
      </c>
      <c r="O519" s="202"/>
      <c r="P519" s="203">
        <f t="shared" si="278"/>
        <v>1.1303282625141708</v>
      </c>
      <c r="Q519" s="203">
        <f t="shared" si="279"/>
        <v>0.9211100105083538</v>
      </c>
      <c r="R519" s="203">
        <f t="shared" si="280"/>
        <v>0.0682567941025507</v>
      </c>
    </row>
    <row r="520" spans="2:18" ht="17.25">
      <c r="B520" s="163">
        <v>38</v>
      </c>
      <c r="C520" s="50" t="s">
        <v>19</v>
      </c>
      <c r="D520" s="248">
        <f>D425/D140*100</f>
        <v>9.822361546499478</v>
      </c>
      <c r="E520" s="204">
        <f>E425/E140*100</f>
        <v>9.929577464788734</v>
      </c>
      <c r="F520" s="204">
        <f>F425/F140*100</f>
        <v>10.721649484536082</v>
      </c>
      <c r="G520" s="204">
        <f>G425/G140*100</f>
        <v>11.04670985339243</v>
      </c>
      <c r="H520" s="204">
        <f>H425/H140*100</f>
        <v>11.879194630872483</v>
      </c>
      <c r="I520" s="204">
        <f>I425/I140*100</f>
        <v>11.865524060646012</v>
      </c>
      <c r="J520" s="204">
        <f>J425/J140*100</f>
        <v>12.230692741133577</v>
      </c>
      <c r="K520" s="204">
        <f>K425/K140*100</f>
        <v>12.68104280656582</v>
      </c>
      <c r="L520" s="204">
        <f>L425/L140*100</f>
        <v>13.241292751804204</v>
      </c>
      <c r="M520" s="254">
        <f>M425/M140*100</f>
        <v>13.445635528330783</v>
      </c>
      <c r="N520" s="258">
        <f>N425/N140*100</f>
        <v>13.762855414398064</v>
      </c>
      <c r="O520" s="202"/>
      <c r="P520" s="203">
        <f t="shared" si="278"/>
        <v>3.940493867898587</v>
      </c>
      <c r="Q520" s="203">
        <f t="shared" si="279"/>
        <v>1.8973313537520529</v>
      </c>
      <c r="R520" s="203">
        <f t="shared" si="280"/>
        <v>0.31721988606728146</v>
      </c>
    </row>
    <row r="521" spans="2:18" ht="17.25">
      <c r="B521" s="163">
        <v>39</v>
      </c>
      <c r="C521" s="50" t="s">
        <v>18</v>
      </c>
      <c r="D521" s="248">
        <f>D426/D141*100</f>
        <v>11.79956336417507</v>
      </c>
      <c r="E521" s="204">
        <f>E426/E141*100</f>
        <v>11.54885654885655</v>
      </c>
      <c r="F521" s="204">
        <f>F426/F141*100</f>
        <v>11.257796257796258</v>
      </c>
      <c r="G521" s="204">
        <f>G426/G141*100</f>
        <v>10.750338224581121</v>
      </c>
      <c r="H521" s="204">
        <f>H426/H141*100</f>
        <v>10.623771594082964</v>
      </c>
      <c r="I521" s="204">
        <f>I426/I141*100</f>
        <v>10.307581524534513</v>
      </c>
      <c r="J521" s="204">
        <f>J426/J141*100</f>
        <v>10.25010250102501</v>
      </c>
      <c r="K521" s="204">
        <f>K426/K141*100</f>
        <v>10.34379372376574</v>
      </c>
      <c r="L521" s="204">
        <f>L426/L141*100</f>
        <v>10.641891891891891</v>
      </c>
      <c r="M521" s="254">
        <f>M426/M141*100</f>
        <v>10.971566361900935</v>
      </c>
      <c r="N521" s="258">
        <f>N426/N141*100</f>
        <v>10.81570996978852</v>
      </c>
      <c r="O521" s="202"/>
      <c r="P521" s="203">
        <f t="shared" si="278"/>
        <v>-0.98385339438655</v>
      </c>
      <c r="Q521" s="203">
        <f t="shared" si="279"/>
        <v>0.5081284452540071</v>
      </c>
      <c r="R521" s="203">
        <f t="shared" si="280"/>
        <v>-0.15585639211241542</v>
      </c>
    </row>
    <row r="522" spans="2:18" ht="17.25">
      <c r="B522" s="163">
        <v>40</v>
      </c>
      <c r="C522" s="51" t="s">
        <v>17</v>
      </c>
      <c r="D522" s="248">
        <f>D427/D142*100</f>
        <v>13.684038020321207</v>
      </c>
      <c r="E522" s="204">
        <f>E427/E142*100</f>
        <v>13.191912495856812</v>
      </c>
      <c r="F522" s="204">
        <f>F427/F142*100</f>
        <v>13.18143459915612</v>
      </c>
      <c r="G522" s="204">
        <f>G427/G142*100</f>
        <v>12.832011038289066</v>
      </c>
      <c r="H522" s="204">
        <f>H427/H142*100</f>
        <v>12.725069252077562</v>
      </c>
      <c r="I522" s="204">
        <f>I427/I142*100</f>
        <v>13.307537012113055</v>
      </c>
      <c r="J522" s="204">
        <f>J427/J142*100</f>
        <v>13.274336283185843</v>
      </c>
      <c r="K522" s="204">
        <f>K427/K142*100</f>
        <v>13.693633952254642</v>
      </c>
      <c r="L522" s="204">
        <f>L427/L142*100</f>
        <v>14.141078838174273</v>
      </c>
      <c r="M522" s="254">
        <f>M427/M142*100</f>
        <v>14.226289517470883</v>
      </c>
      <c r="N522" s="258">
        <f>N427/N142*100</f>
        <v>14.147642059656723</v>
      </c>
      <c r="O522" s="202"/>
      <c r="P522" s="203">
        <f t="shared" si="278"/>
        <v>0.4636040393355163</v>
      </c>
      <c r="Q522" s="203">
        <f t="shared" si="279"/>
        <v>0.840105047543668</v>
      </c>
      <c r="R522" s="203">
        <f t="shared" si="280"/>
        <v>-0.07864745781416005</v>
      </c>
    </row>
    <row r="523" spans="2:18" ht="17.25">
      <c r="B523" s="163">
        <v>41</v>
      </c>
      <c r="C523" s="50" t="s">
        <v>16</v>
      </c>
      <c r="D523" s="248">
        <f>D428/D143*100</f>
        <v>9.44233206590621</v>
      </c>
      <c r="E523" s="204">
        <f>E428/E143*100</f>
        <v>9.108402822322</v>
      </c>
      <c r="F523" s="204">
        <f>F428/F143*100</f>
        <v>8.70712401055409</v>
      </c>
      <c r="G523" s="204">
        <f>G428/G143*100</f>
        <v>8.815612382234187</v>
      </c>
      <c r="H523" s="204">
        <f>H428/H143*100</f>
        <v>8.698630136986301</v>
      </c>
      <c r="I523" s="204">
        <f>I428/I143*100</f>
        <v>8.72905027932961</v>
      </c>
      <c r="J523" s="204">
        <f>J428/J143*100</f>
        <v>8.992023205221175</v>
      </c>
      <c r="K523" s="204">
        <f>K428/K143*100</f>
        <v>9.118086696562033</v>
      </c>
      <c r="L523" s="204">
        <f>L428/L143*100</f>
        <v>8.993082244427363</v>
      </c>
      <c r="M523" s="254">
        <f>M428/M143*100</f>
        <v>8.688783570300158</v>
      </c>
      <c r="N523" s="258">
        <f>N428/N143*100</f>
        <v>8.148148148148149</v>
      </c>
      <c r="O523" s="202"/>
      <c r="P523" s="203">
        <f t="shared" si="278"/>
        <v>-1.2941839177580619</v>
      </c>
      <c r="Q523" s="203">
        <f t="shared" si="279"/>
        <v>-0.5809021311814604</v>
      </c>
      <c r="R523" s="203">
        <f t="shared" si="280"/>
        <v>-0.5406354221520093</v>
      </c>
    </row>
    <row r="524" spans="2:18" ht="18" thickBot="1">
      <c r="B524" s="163">
        <v>42</v>
      </c>
      <c r="C524" s="162" t="s">
        <v>15</v>
      </c>
      <c r="D524" s="249">
        <f>D429/D144*100</f>
        <v>10.575324243431993</v>
      </c>
      <c r="E524" s="250">
        <f>E429/E144*100</f>
        <v>10.581473968897905</v>
      </c>
      <c r="F524" s="250">
        <f>F429/F144*100</f>
        <v>10.492139439507861</v>
      </c>
      <c r="G524" s="250">
        <f>G429/G144*100</f>
        <v>10.089176429445708</v>
      </c>
      <c r="H524" s="250">
        <f>H429/H144*100</f>
        <v>9.82556069775721</v>
      </c>
      <c r="I524" s="250">
        <f>I429/I144*100</f>
        <v>9.500630971696413</v>
      </c>
      <c r="J524" s="250">
        <f>J429/J144*100</f>
        <v>9.114391143911439</v>
      </c>
      <c r="K524" s="250">
        <f>K429/K144*100</f>
        <v>9.029975795941166</v>
      </c>
      <c r="L524" s="250">
        <f>L429/L144*100</f>
        <v>8.61515208766295</v>
      </c>
      <c r="M524" s="255">
        <f>M429/M144*100</f>
        <v>8.605750295391887</v>
      </c>
      <c r="N524" s="259">
        <f>N429/N144*100</f>
        <v>8.182361138761696</v>
      </c>
      <c r="O524" s="202"/>
      <c r="P524" s="203">
        <f t="shared" si="278"/>
        <v>-2.3929631046702973</v>
      </c>
      <c r="Q524" s="203">
        <f t="shared" si="279"/>
        <v>-1.3182698329347176</v>
      </c>
      <c r="R524" s="203">
        <f t="shared" si="280"/>
        <v>-0.4233891566301917</v>
      </c>
    </row>
    <row r="525" spans="2:18" ht="18.75" thickBot="1" thickTop="1">
      <c r="B525" s="330" t="s">
        <v>14</v>
      </c>
      <c r="C525" s="331"/>
      <c r="D525" s="251">
        <f>D430/D145*100</f>
        <v>12.367474700961528</v>
      </c>
      <c r="E525" s="252">
        <f>E430/E145*100</f>
        <v>12.237391786476946</v>
      </c>
      <c r="F525" s="252">
        <f>F430/F145*100</f>
        <v>12.12722179528496</v>
      </c>
      <c r="G525" s="252">
        <f>G430/G145*100</f>
        <v>11.979868464375539</v>
      </c>
      <c r="H525" s="252">
        <f>H430/H145*100</f>
        <v>11.814572408845985</v>
      </c>
      <c r="I525" s="252">
        <f>I430/I145*100</f>
        <v>11.663944381622482</v>
      </c>
      <c r="J525" s="252">
        <f>J430/J145*100</f>
        <v>11.564969468390805</v>
      </c>
      <c r="K525" s="252">
        <f>K430/K145*100</f>
        <v>11.46995041192139</v>
      </c>
      <c r="L525" s="252">
        <f>L430/L145*100</f>
        <v>11.35407169893335</v>
      </c>
      <c r="M525" s="256">
        <f>M430/M145*100</f>
        <v>11.2762019394545</v>
      </c>
      <c r="N525" s="260">
        <f>N430/N145*100</f>
        <v>11.113331316118497</v>
      </c>
      <c r="O525" s="202"/>
      <c r="P525" s="154">
        <f t="shared" si="278"/>
        <v>-1.2541433848430312</v>
      </c>
      <c r="Q525" s="154">
        <f t="shared" si="279"/>
        <v>-0.5506130655039847</v>
      </c>
      <c r="R525" s="154">
        <f t="shared" si="280"/>
        <v>-0.1628706233360031</v>
      </c>
    </row>
    <row r="527" spans="2:18" ht="17.25">
      <c r="B527" s="352" t="s">
        <v>107</v>
      </c>
      <c r="C527" s="352"/>
      <c r="D527" s="352"/>
      <c r="E527" s="352"/>
      <c r="F527" s="152" t="s">
        <v>13</v>
      </c>
      <c r="G527" s="270"/>
      <c r="H527" s="270"/>
      <c r="I527" s="270"/>
      <c r="J527" s="270"/>
      <c r="K527" s="270"/>
      <c r="L527" s="36"/>
      <c r="M527" s="33"/>
      <c r="N527" s="353" t="s">
        <v>12</v>
      </c>
      <c r="O527" s="353"/>
      <c r="P527" s="353"/>
      <c r="Q527" s="353"/>
      <c r="R527" s="353"/>
    </row>
    <row r="528" spans="2:18" ht="17.25">
      <c r="B528" s="270"/>
      <c r="C528" s="270"/>
      <c r="D528" s="270"/>
      <c r="E528" s="270"/>
      <c r="F528" s="151" t="s">
        <v>11</v>
      </c>
      <c r="G528" s="270"/>
      <c r="H528" s="270"/>
      <c r="I528" s="270"/>
      <c r="J528" s="270"/>
      <c r="K528" s="270"/>
      <c r="L528" s="36"/>
      <c r="M528" s="33"/>
      <c r="N528" s="353"/>
      <c r="O528" s="353"/>
      <c r="P528" s="353"/>
      <c r="Q528" s="353"/>
      <c r="R528" s="353"/>
    </row>
    <row r="529" spans="2:18" ht="17.25">
      <c r="B529" s="37"/>
      <c r="C529" s="37"/>
      <c r="D529" s="37"/>
      <c r="E529" s="37"/>
      <c r="F529" s="41" t="s">
        <v>10</v>
      </c>
      <c r="G529" s="37"/>
      <c r="H529" s="37"/>
      <c r="I529" s="37"/>
      <c r="J529" s="37"/>
      <c r="K529" s="37"/>
      <c r="L529" s="36"/>
      <c r="M529" s="33"/>
      <c r="N529" s="35"/>
      <c r="O529" s="35"/>
      <c r="P529" s="35"/>
      <c r="Q529" s="35"/>
      <c r="R529" s="35"/>
    </row>
    <row r="530" spans="2:18" ht="17.25">
      <c r="B530" s="37"/>
      <c r="C530" s="37"/>
      <c r="D530" s="37"/>
      <c r="E530" s="37"/>
      <c r="F530" s="40" t="s">
        <v>76</v>
      </c>
      <c r="G530" s="39"/>
      <c r="H530" s="39"/>
      <c r="I530" s="39"/>
      <c r="J530" s="39"/>
      <c r="K530" s="39"/>
      <c r="L530" s="36"/>
      <c r="M530" s="33"/>
      <c r="N530" s="35"/>
      <c r="O530" s="35"/>
      <c r="P530" s="35"/>
      <c r="Q530" s="35"/>
      <c r="R530" s="35"/>
    </row>
  </sheetData>
  <sheetProtection/>
  <mergeCells count="91">
    <mergeCell ref="B525:C525"/>
    <mergeCell ref="D434:N434"/>
    <mergeCell ref="P434:U434"/>
    <mergeCell ref="W434:Z434"/>
    <mergeCell ref="B430:C430"/>
    <mergeCell ref="B478:C478"/>
    <mergeCell ref="B480:J480"/>
    <mergeCell ref="B434:B435"/>
    <mergeCell ref="C434:C435"/>
    <mergeCell ref="B383:C383"/>
    <mergeCell ref="B385:H385"/>
    <mergeCell ref="B432:J432"/>
    <mergeCell ref="B288:C288"/>
    <mergeCell ref="B336:C336"/>
    <mergeCell ref="B338:J338"/>
    <mergeCell ref="B292:B293"/>
    <mergeCell ref="C292:C293"/>
    <mergeCell ref="D292:N292"/>
    <mergeCell ref="P292:U292"/>
    <mergeCell ref="W292:Z292"/>
    <mergeCell ref="B241:C241"/>
    <mergeCell ref="B527:E527"/>
    <mergeCell ref="N527:R528"/>
    <mergeCell ref="B243:H243"/>
    <mergeCell ref="N197:N198"/>
    <mergeCell ref="P197:P198"/>
    <mergeCell ref="Q197:Q198"/>
    <mergeCell ref="R197:R198"/>
    <mergeCell ref="H197:H198"/>
    <mergeCell ref="I197:I198"/>
    <mergeCell ref="J197:J198"/>
    <mergeCell ref="K197:K198"/>
    <mergeCell ref="L197:L198"/>
    <mergeCell ref="M197:M198"/>
    <mergeCell ref="B197:B198"/>
    <mergeCell ref="C197:C198"/>
    <mergeCell ref="D197:D198"/>
    <mergeCell ref="E197:E198"/>
    <mergeCell ref="F197:F198"/>
    <mergeCell ref="G197:G198"/>
    <mergeCell ref="B145:C145"/>
    <mergeCell ref="B193:C193"/>
    <mergeCell ref="B195:G195"/>
    <mergeCell ref="R101:R102"/>
    <mergeCell ref="B149:B150"/>
    <mergeCell ref="C149:C150"/>
    <mergeCell ref="D149:N149"/>
    <mergeCell ref="P149:U149"/>
    <mergeCell ref="P101:P102"/>
    <mergeCell ref="Q101:Q102"/>
    <mergeCell ref="W149:Z149"/>
    <mergeCell ref="H101:H102"/>
    <mergeCell ref="I101:I102"/>
    <mergeCell ref="J101:J102"/>
    <mergeCell ref="K101:K102"/>
    <mergeCell ref="L101:L102"/>
    <mergeCell ref="M101:M102"/>
    <mergeCell ref="B147:H147"/>
    <mergeCell ref="B101:B102"/>
    <mergeCell ref="C101:C102"/>
    <mergeCell ref="P52:U52"/>
    <mergeCell ref="W52:Z52"/>
    <mergeCell ref="B96:C96"/>
    <mergeCell ref="B50:H50"/>
    <mergeCell ref="B52:B53"/>
    <mergeCell ref="C52:C53"/>
    <mergeCell ref="D52:N52"/>
    <mergeCell ref="D101:D102"/>
    <mergeCell ref="E101:E102"/>
    <mergeCell ref="F101:F102"/>
    <mergeCell ref="G101:G102"/>
    <mergeCell ref="N101:N102"/>
    <mergeCell ref="B99:G99"/>
    <mergeCell ref="N4:N5"/>
    <mergeCell ref="P4:P5"/>
    <mergeCell ref="Q4:Q5"/>
    <mergeCell ref="R4:R5"/>
    <mergeCell ref="B48:C48"/>
    <mergeCell ref="H4:H5"/>
    <mergeCell ref="I4:I5"/>
    <mergeCell ref="J4:J5"/>
    <mergeCell ref="K4:K5"/>
    <mergeCell ref="L4:L5"/>
    <mergeCell ref="M4:M5"/>
    <mergeCell ref="B2:G2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51" r:id="rId2"/>
  <rowBreaks count="10" manualBreakCount="10">
    <brk id="48" max="255" man="1"/>
    <brk id="97" max="25" man="1"/>
    <brk id="145" max="255" man="1"/>
    <brk id="193" max="255" man="1"/>
    <brk id="241" max="255" man="1"/>
    <brk id="288" max="255" man="1"/>
    <brk id="336" max="255" man="1"/>
    <brk id="383" max="255" man="1"/>
    <brk id="430" max="255" man="1"/>
    <brk id="47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2023-06-06T07:01:58Z</cp:lastPrinted>
  <dcterms:created xsi:type="dcterms:W3CDTF">2004-06-21T09:55:05Z</dcterms:created>
  <dcterms:modified xsi:type="dcterms:W3CDTF">2023-06-06T07:04:06Z</dcterms:modified>
  <cp:category/>
  <cp:version/>
  <cp:contentType/>
  <cp:contentStatus/>
</cp:coreProperties>
</file>