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300100福祉政策課\☆新福祉政策課\◆◆１．企画政策係◆◆\◇２．福祉施策の調査研究、企画及び調整に関すること\☆☆　　　定例調査（奈良市の福祉・校区別・福祉状況調・圏域別）\小学校区別データ\R4年度\HP公開用データ\Excel\"/>
    </mc:Choice>
  </mc:AlternateContent>
  <bookViews>
    <workbookView xWindow="0" yWindow="0" windowWidth="14115" windowHeight="5310"/>
  </bookViews>
  <sheets>
    <sheet name="ランキング計算" sheetId="1" r:id="rId1"/>
  </sheets>
  <externalReferences>
    <externalReference r:id="rId2"/>
  </externalReferences>
  <definedNames>
    <definedName name="_xlnm._FilterDatabase" localSheetId="0" hidden="1">ランキング計算!$Z$7:$AA$50</definedName>
    <definedName name="_xlnm.Print_Area" localSheetId="0">ランキング計算!$A$1:$AA$51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0" i="1" l="1"/>
  <c r="Z50" i="1" s="1"/>
  <c r="W50" i="1"/>
  <c r="V50" i="1" s="1"/>
  <c r="S50" i="1"/>
  <c r="R50" i="1" s="1"/>
  <c r="O50" i="1"/>
  <c r="N50" i="1" s="1"/>
  <c r="K50" i="1"/>
  <c r="J50" i="1" s="1"/>
  <c r="G50" i="1"/>
  <c r="F50" i="1" s="1"/>
  <c r="C50" i="1"/>
  <c r="B50" i="1" s="1"/>
  <c r="AA49" i="1"/>
  <c r="Z49" i="1" s="1"/>
  <c r="W49" i="1"/>
  <c r="V49" i="1" s="1"/>
  <c r="S49" i="1"/>
  <c r="R49" i="1" s="1"/>
  <c r="O49" i="1"/>
  <c r="N49" i="1" s="1"/>
  <c r="K49" i="1"/>
  <c r="J49" i="1" s="1"/>
  <c r="G49" i="1"/>
  <c r="F49" i="1" s="1"/>
  <c r="C49" i="1"/>
  <c r="B49" i="1" s="1"/>
  <c r="AA48" i="1"/>
  <c r="Z48" i="1" s="1"/>
  <c r="W48" i="1"/>
  <c r="V48" i="1" s="1"/>
  <c r="S48" i="1"/>
  <c r="R48" i="1" s="1"/>
  <c r="O48" i="1"/>
  <c r="N48" i="1" s="1"/>
  <c r="K48" i="1"/>
  <c r="J48" i="1" s="1"/>
  <c r="G48" i="1"/>
  <c r="F48" i="1" s="1"/>
  <c r="C48" i="1"/>
  <c r="B48" i="1" s="1"/>
  <c r="AA47" i="1"/>
  <c r="Z47" i="1" s="1"/>
  <c r="W47" i="1"/>
  <c r="V47" i="1" s="1"/>
  <c r="S47" i="1"/>
  <c r="R47" i="1" s="1"/>
  <c r="O47" i="1"/>
  <c r="N47" i="1" s="1"/>
  <c r="K47" i="1"/>
  <c r="J47" i="1" s="1"/>
  <c r="G47" i="1"/>
  <c r="F47" i="1" s="1"/>
  <c r="C47" i="1"/>
  <c r="B47" i="1" s="1"/>
  <c r="AA46" i="1"/>
  <c r="Z46" i="1" s="1"/>
  <c r="W46" i="1"/>
  <c r="V46" i="1" s="1"/>
  <c r="S46" i="1"/>
  <c r="R46" i="1" s="1"/>
  <c r="O46" i="1"/>
  <c r="N46" i="1" s="1"/>
  <c r="K46" i="1"/>
  <c r="J46" i="1" s="1"/>
  <c r="G46" i="1"/>
  <c r="F46" i="1" s="1"/>
  <c r="C46" i="1"/>
  <c r="B46" i="1" s="1"/>
  <c r="AA45" i="1"/>
  <c r="Z45" i="1" s="1"/>
  <c r="W45" i="1"/>
  <c r="V45" i="1" s="1"/>
  <c r="S45" i="1"/>
  <c r="R45" i="1" s="1"/>
  <c r="O45" i="1"/>
  <c r="N45" i="1" s="1"/>
  <c r="K45" i="1"/>
  <c r="J45" i="1" s="1"/>
  <c r="G45" i="1"/>
  <c r="F45" i="1" s="1"/>
  <c r="C45" i="1"/>
  <c r="B45" i="1" s="1"/>
  <c r="AA44" i="1"/>
  <c r="Z44" i="1" s="1"/>
  <c r="W44" i="1"/>
  <c r="V44" i="1" s="1"/>
  <c r="S44" i="1"/>
  <c r="R44" i="1" s="1"/>
  <c r="O44" i="1"/>
  <c r="N44" i="1" s="1"/>
  <c r="K44" i="1"/>
  <c r="J44" i="1" s="1"/>
  <c r="G44" i="1"/>
  <c r="F44" i="1" s="1"/>
  <c r="C44" i="1"/>
  <c r="B44" i="1" s="1"/>
  <c r="AA43" i="1"/>
  <c r="Z43" i="1" s="1"/>
  <c r="W43" i="1"/>
  <c r="V43" i="1" s="1"/>
  <c r="S43" i="1"/>
  <c r="R43" i="1" s="1"/>
  <c r="O43" i="1"/>
  <c r="N43" i="1" s="1"/>
  <c r="K43" i="1"/>
  <c r="J43" i="1" s="1"/>
  <c r="G43" i="1"/>
  <c r="F43" i="1" s="1"/>
  <c r="C43" i="1"/>
  <c r="B43" i="1" s="1"/>
  <c r="AA42" i="1"/>
  <c r="Z42" i="1" s="1"/>
  <c r="W42" i="1"/>
  <c r="V42" i="1" s="1"/>
  <c r="S42" i="1"/>
  <c r="R42" i="1" s="1"/>
  <c r="O42" i="1"/>
  <c r="N42" i="1" s="1"/>
  <c r="K42" i="1"/>
  <c r="J42" i="1" s="1"/>
  <c r="G42" i="1"/>
  <c r="F42" i="1" s="1"/>
  <c r="C42" i="1"/>
  <c r="B42" i="1" s="1"/>
  <c r="AA41" i="1"/>
  <c r="Z41" i="1" s="1"/>
  <c r="W41" i="1"/>
  <c r="V41" i="1" s="1"/>
  <c r="S41" i="1"/>
  <c r="R41" i="1" s="1"/>
  <c r="O41" i="1"/>
  <c r="N41" i="1" s="1"/>
  <c r="K41" i="1"/>
  <c r="J41" i="1" s="1"/>
  <c r="G41" i="1"/>
  <c r="F41" i="1" s="1"/>
  <c r="C41" i="1"/>
  <c r="B41" i="1" s="1"/>
  <c r="AA40" i="1"/>
  <c r="Z40" i="1" s="1"/>
  <c r="W40" i="1"/>
  <c r="V40" i="1" s="1"/>
  <c r="S40" i="1"/>
  <c r="R40" i="1" s="1"/>
  <c r="O40" i="1"/>
  <c r="N40" i="1" s="1"/>
  <c r="K40" i="1"/>
  <c r="J40" i="1" s="1"/>
  <c r="G40" i="1"/>
  <c r="F40" i="1" s="1"/>
  <c r="C40" i="1"/>
  <c r="B40" i="1" s="1"/>
  <c r="AA39" i="1"/>
  <c r="Z39" i="1" s="1"/>
  <c r="W39" i="1"/>
  <c r="V39" i="1" s="1"/>
  <c r="S39" i="1"/>
  <c r="R39" i="1" s="1"/>
  <c r="O39" i="1"/>
  <c r="N39" i="1" s="1"/>
  <c r="K39" i="1"/>
  <c r="J39" i="1" s="1"/>
  <c r="G39" i="1"/>
  <c r="F39" i="1" s="1"/>
  <c r="C39" i="1"/>
  <c r="B39" i="1" s="1"/>
  <c r="AA38" i="1"/>
  <c r="Z38" i="1" s="1"/>
  <c r="W38" i="1"/>
  <c r="V38" i="1" s="1"/>
  <c r="S38" i="1"/>
  <c r="R38" i="1" s="1"/>
  <c r="O38" i="1"/>
  <c r="N38" i="1" s="1"/>
  <c r="K38" i="1"/>
  <c r="J38" i="1" s="1"/>
  <c r="G38" i="1"/>
  <c r="F38" i="1" s="1"/>
  <c r="C38" i="1"/>
  <c r="B38" i="1" s="1"/>
  <c r="AA37" i="1"/>
  <c r="Z37" i="1" s="1"/>
  <c r="W37" i="1"/>
  <c r="V37" i="1" s="1"/>
  <c r="S37" i="1"/>
  <c r="R37" i="1" s="1"/>
  <c r="O37" i="1"/>
  <c r="N37" i="1" s="1"/>
  <c r="K37" i="1"/>
  <c r="J37" i="1" s="1"/>
  <c r="G37" i="1"/>
  <c r="F37" i="1" s="1"/>
  <c r="C37" i="1"/>
  <c r="B37" i="1" s="1"/>
  <c r="AA36" i="1"/>
  <c r="Z36" i="1" s="1"/>
  <c r="W36" i="1"/>
  <c r="V36" i="1" s="1"/>
  <c r="S36" i="1"/>
  <c r="R36" i="1" s="1"/>
  <c r="O36" i="1"/>
  <c r="N36" i="1" s="1"/>
  <c r="K36" i="1"/>
  <c r="J36" i="1" s="1"/>
  <c r="G36" i="1"/>
  <c r="F36" i="1" s="1"/>
  <c r="C36" i="1"/>
  <c r="B36" i="1" s="1"/>
  <c r="AA35" i="1"/>
  <c r="Z35" i="1" s="1"/>
  <c r="W35" i="1"/>
  <c r="V35" i="1" s="1"/>
  <c r="S35" i="1"/>
  <c r="R35" i="1" s="1"/>
  <c r="O35" i="1"/>
  <c r="N35" i="1" s="1"/>
  <c r="K35" i="1"/>
  <c r="J35" i="1" s="1"/>
  <c r="G35" i="1"/>
  <c r="F35" i="1" s="1"/>
  <c r="C35" i="1"/>
  <c r="B35" i="1" s="1"/>
  <c r="AA34" i="1"/>
  <c r="Z34" i="1" s="1"/>
  <c r="W34" i="1"/>
  <c r="V34" i="1"/>
  <c r="S34" i="1"/>
  <c r="R34" i="1" s="1"/>
  <c r="O34" i="1"/>
  <c r="N34" i="1" s="1"/>
  <c r="K34" i="1"/>
  <c r="J34" i="1" s="1"/>
  <c r="G34" i="1"/>
  <c r="F34" i="1" s="1"/>
  <c r="C34" i="1"/>
  <c r="B34" i="1" s="1"/>
  <c r="AA33" i="1"/>
  <c r="Z33" i="1"/>
  <c r="W33" i="1"/>
  <c r="V33" i="1" s="1"/>
  <c r="S33" i="1"/>
  <c r="R33" i="1"/>
  <c r="O33" i="1"/>
  <c r="N33" i="1" s="1"/>
  <c r="K33" i="1"/>
  <c r="J33" i="1" s="1"/>
  <c r="G33" i="1"/>
  <c r="F33" i="1" s="1"/>
  <c r="C33" i="1"/>
  <c r="B33" i="1" s="1"/>
  <c r="AA32" i="1"/>
  <c r="Z32" i="1" s="1"/>
  <c r="W32" i="1"/>
  <c r="V32" i="1"/>
  <c r="S32" i="1"/>
  <c r="R32" i="1" s="1"/>
  <c r="O32" i="1"/>
  <c r="N32" i="1"/>
  <c r="K32" i="1"/>
  <c r="J32" i="1" s="1"/>
  <c r="G32" i="1"/>
  <c r="F32" i="1" s="1"/>
  <c r="C32" i="1"/>
  <c r="B32" i="1" s="1"/>
  <c r="AA31" i="1"/>
  <c r="Z31" i="1" s="1"/>
  <c r="W31" i="1"/>
  <c r="V31" i="1" s="1"/>
  <c r="S31" i="1"/>
  <c r="R31" i="1"/>
  <c r="O31" i="1"/>
  <c r="N31" i="1" s="1"/>
  <c r="K31" i="1"/>
  <c r="J31" i="1"/>
  <c r="G31" i="1"/>
  <c r="F31" i="1" s="1"/>
  <c r="C31" i="1"/>
  <c r="B31" i="1" s="1"/>
  <c r="AA30" i="1"/>
  <c r="Z30" i="1" s="1"/>
  <c r="W30" i="1"/>
  <c r="V30" i="1" s="1"/>
  <c r="S30" i="1"/>
  <c r="R30" i="1" s="1"/>
  <c r="O30" i="1"/>
  <c r="N30" i="1"/>
  <c r="K30" i="1"/>
  <c r="J30" i="1" s="1"/>
  <c r="G30" i="1"/>
  <c r="F30" i="1"/>
  <c r="C30" i="1"/>
  <c r="B30" i="1" s="1"/>
  <c r="AA29" i="1"/>
  <c r="Z29" i="1" s="1"/>
  <c r="W29" i="1"/>
  <c r="V29" i="1" s="1"/>
  <c r="S29" i="1"/>
  <c r="R29" i="1" s="1"/>
  <c r="O29" i="1"/>
  <c r="N29" i="1" s="1"/>
  <c r="K29" i="1"/>
  <c r="J29" i="1"/>
  <c r="G29" i="1"/>
  <c r="F29" i="1" s="1"/>
  <c r="C29" i="1"/>
  <c r="B29" i="1"/>
  <c r="AA28" i="1"/>
  <c r="Z28" i="1" s="1"/>
  <c r="W28" i="1"/>
  <c r="V28" i="1" s="1"/>
  <c r="S28" i="1"/>
  <c r="R28" i="1" s="1"/>
  <c r="O28" i="1"/>
  <c r="N28" i="1" s="1"/>
  <c r="K28" i="1"/>
  <c r="J28" i="1" s="1"/>
  <c r="G28" i="1"/>
  <c r="F28" i="1" s="1"/>
  <c r="C28" i="1"/>
  <c r="B28" i="1" s="1"/>
  <c r="AA27" i="1"/>
  <c r="Z27" i="1"/>
  <c r="W27" i="1"/>
  <c r="V27" i="1" s="1"/>
  <c r="S27" i="1"/>
  <c r="R27" i="1" s="1"/>
  <c r="O27" i="1"/>
  <c r="N27" i="1" s="1"/>
  <c r="K27" i="1"/>
  <c r="J27" i="1" s="1"/>
  <c r="G27" i="1"/>
  <c r="F27" i="1" s="1"/>
  <c r="C27" i="1"/>
  <c r="B27" i="1" s="1"/>
  <c r="AA26" i="1"/>
  <c r="Z26" i="1" s="1"/>
  <c r="W26" i="1"/>
  <c r="V26" i="1"/>
  <c r="S26" i="1"/>
  <c r="R26" i="1" s="1"/>
  <c r="O26" i="1"/>
  <c r="N26" i="1"/>
  <c r="K26" i="1"/>
  <c r="J26" i="1" s="1"/>
  <c r="G26" i="1"/>
  <c r="F26" i="1"/>
  <c r="C26" i="1"/>
  <c r="B26" i="1" s="1"/>
  <c r="AA25" i="1"/>
  <c r="Z25" i="1"/>
  <c r="W25" i="1"/>
  <c r="V25" i="1" s="1"/>
  <c r="S25" i="1"/>
  <c r="R25" i="1"/>
  <c r="O25" i="1"/>
  <c r="N25" i="1" s="1"/>
  <c r="K25" i="1"/>
  <c r="J25" i="1"/>
  <c r="G25" i="1"/>
  <c r="F25" i="1" s="1"/>
  <c r="C25" i="1"/>
  <c r="B25" i="1" s="1"/>
  <c r="AA24" i="1"/>
  <c r="Z24" i="1" s="1"/>
  <c r="W24" i="1"/>
  <c r="V24" i="1" s="1"/>
  <c r="S24" i="1"/>
  <c r="R24" i="1" s="1"/>
  <c r="O24" i="1"/>
  <c r="N24" i="1" s="1"/>
  <c r="K24" i="1"/>
  <c r="J24" i="1" s="1"/>
  <c r="G24" i="1"/>
  <c r="F24" i="1" s="1"/>
  <c r="C24" i="1"/>
  <c r="B24" i="1" s="1"/>
  <c r="AA23" i="1"/>
  <c r="Z23" i="1" s="1"/>
  <c r="W23" i="1"/>
  <c r="V23" i="1" s="1"/>
  <c r="S23" i="1"/>
  <c r="R23" i="1" s="1"/>
  <c r="O23" i="1"/>
  <c r="N23" i="1" s="1"/>
  <c r="K23" i="1"/>
  <c r="J23" i="1" s="1"/>
  <c r="G23" i="1"/>
  <c r="F23" i="1" s="1"/>
  <c r="C23" i="1"/>
  <c r="B23" i="1" s="1"/>
  <c r="AA22" i="1"/>
  <c r="Z22" i="1" s="1"/>
  <c r="W22" i="1"/>
  <c r="V22" i="1" s="1"/>
  <c r="S22" i="1"/>
  <c r="R22" i="1" s="1"/>
  <c r="O22" i="1"/>
  <c r="N22" i="1" s="1"/>
  <c r="K22" i="1"/>
  <c r="J22" i="1" s="1"/>
  <c r="G22" i="1"/>
  <c r="F22" i="1" s="1"/>
  <c r="C22" i="1"/>
  <c r="B22" i="1" s="1"/>
  <c r="AA21" i="1"/>
  <c r="Z21" i="1" s="1"/>
  <c r="W21" i="1"/>
  <c r="V21" i="1" s="1"/>
  <c r="S21" i="1"/>
  <c r="R21" i="1" s="1"/>
  <c r="O21" i="1"/>
  <c r="N21" i="1" s="1"/>
  <c r="K21" i="1"/>
  <c r="J21" i="1" s="1"/>
  <c r="G21" i="1"/>
  <c r="F21" i="1" s="1"/>
  <c r="C21" i="1"/>
  <c r="B21" i="1" s="1"/>
  <c r="AA20" i="1"/>
  <c r="Z20" i="1" s="1"/>
  <c r="W20" i="1"/>
  <c r="V20" i="1" s="1"/>
  <c r="S20" i="1"/>
  <c r="R20" i="1" s="1"/>
  <c r="O20" i="1"/>
  <c r="N20" i="1" s="1"/>
  <c r="K20" i="1"/>
  <c r="J20" i="1" s="1"/>
  <c r="G20" i="1"/>
  <c r="F20" i="1" s="1"/>
  <c r="C20" i="1"/>
  <c r="B20" i="1" s="1"/>
  <c r="AA19" i="1"/>
  <c r="Z19" i="1" s="1"/>
  <c r="W19" i="1"/>
  <c r="V19" i="1" s="1"/>
  <c r="S19" i="1"/>
  <c r="R19" i="1" s="1"/>
  <c r="O19" i="1"/>
  <c r="N19" i="1" s="1"/>
  <c r="K19" i="1"/>
  <c r="J19" i="1" s="1"/>
  <c r="G19" i="1"/>
  <c r="F19" i="1" s="1"/>
  <c r="C19" i="1"/>
  <c r="B19" i="1" s="1"/>
  <c r="AA18" i="1"/>
  <c r="Z18" i="1" s="1"/>
  <c r="W18" i="1"/>
  <c r="V18" i="1" s="1"/>
  <c r="S18" i="1"/>
  <c r="R18" i="1" s="1"/>
  <c r="O18" i="1"/>
  <c r="N18" i="1" s="1"/>
  <c r="K18" i="1"/>
  <c r="J18" i="1" s="1"/>
  <c r="G18" i="1"/>
  <c r="F18" i="1" s="1"/>
  <c r="C18" i="1"/>
  <c r="B18" i="1" s="1"/>
  <c r="AA17" i="1"/>
  <c r="Z17" i="1" s="1"/>
  <c r="W17" i="1"/>
  <c r="V17" i="1" s="1"/>
  <c r="S17" i="1"/>
  <c r="R17" i="1" s="1"/>
  <c r="O17" i="1"/>
  <c r="N17" i="1" s="1"/>
  <c r="K17" i="1"/>
  <c r="J17" i="1" s="1"/>
  <c r="G17" i="1"/>
  <c r="F17" i="1" s="1"/>
  <c r="C17" i="1"/>
  <c r="B17" i="1" s="1"/>
  <c r="AA16" i="1"/>
  <c r="Z16" i="1" s="1"/>
  <c r="W16" i="1"/>
  <c r="V16" i="1" s="1"/>
  <c r="S16" i="1"/>
  <c r="R16" i="1" s="1"/>
  <c r="O16" i="1"/>
  <c r="N16" i="1" s="1"/>
  <c r="K16" i="1"/>
  <c r="J16" i="1" s="1"/>
  <c r="G16" i="1"/>
  <c r="F16" i="1" s="1"/>
  <c r="C16" i="1"/>
  <c r="B16" i="1" s="1"/>
  <c r="AA15" i="1"/>
  <c r="Z15" i="1" s="1"/>
  <c r="W15" i="1"/>
  <c r="V15" i="1" s="1"/>
  <c r="S15" i="1"/>
  <c r="R15" i="1" s="1"/>
  <c r="O15" i="1"/>
  <c r="N15" i="1" s="1"/>
  <c r="K15" i="1"/>
  <c r="J15" i="1" s="1"/>
  <c r="G15" i="1"/>
  <c r="F15" i="1" s="1"/>
  <c r="C15" i="1"/>
  <c r="B15" i="1" s="1"/>
  <c r="AA14" i="1"/>
  <c r="Z14" i="1" s="1"/>
  <c r="W14" i="1"/>
  <c r="V14" i="1" s="1"/>
  <c r="S14" i="1"/>
  <c r="R14" i="1" s="1"/>
  <c r="O14" i="1"/>
  <c r="N14" i="1" s="1"/>
  <c r="K14" i="1"/>
  <c r="J14" i="1" s="1"/>
  <c r="G14" i="1"/>
  <c r="F14" i="1" s="1"/>
  <c r="C14" i="1"/>
  <c r="B14" i="1" s="1"/>
  <c r="AA13" i="1"/>
  <c r="Z13" i="1" s="1"/>
  <c r="W13" i="1"/>
  <c r="V13" i="1" s="1"/>
  <c r="S13" i="1"/>
  <c r="R13" i="1" s="1"/>
  <c r="O13" i="1"/>
  <c r="N13" i="1" s="1"/>
  <c r="K13" i="1"/>
  <c r="J13" i="1" s="1"/>
  <c r="G13" i="1"/>
  <c r="F13" i="1" s="1"/>
  <c r="C13" i="1"/>
  <c r="B13" i="1" s="1"/>
  <c r="AA12" i="1"/>
  <c r="Z12" i="1" s="1"/>
  <c r="W12" i="1"/>
  <c r="V12" i="1" s="1"/>
  <c r="S12" i="1"/>
  <c r="R12" i="1" s="1"/>
  <c r="O12" i="1"/>
  <c r="N12" i="1" s="1"/>
  <c r="K12" i="1"/>
  <c r="J12" i="1" s="1"/>
  <c r="G12" i="1"/>
  <c r="F12" i="1" s="1"/>
  <c r="C12" i="1"/>
  <c r="B12" i="1" s="1"/>
  <c r="AA11" i="1"/>
  <c r="Z11" i="1" s="1"/>
  <c r="W11" i="1"/>
  <c r="V11" i="1" s="1"/>
  <c r="S11" i="1"/>
  <c r="R11" i="1" s="1"/>
  <c r="O11" i="1"/>
  <c r="N11" i="1" s="1"/>
  <c r="K11" i="1"/>
  <c r="J11" i="1" s="1"/>
  <c r="G11" i="1"/>
  <c r="F11" i="1" s="1"/>
  <c r="C11" i="1"/>
  <c r="B11" i="1" s="1"/>
  <c r="AA10" i="1"/>
  <c r="Z10" i="1" s="1"/>
  <c r="W10" i="1"/>
  <c r="V10" i="1" s="1"/>
  <c r="S10" i="1"/>
  <c r="R10" i="1" s="1"/>
  <c r="O10" i="1"/>
  <c r="N10" i="1" s="1"/>
  <c r="K10" i="1"/>
  <c r="J10" i="1" s="1"/>
  <c r="G10" i="1"/>
  <c r="F10" i="1" s="1"/>
  <c r="C10" i="1"/>
  <c r="B10" i="1" s="1"/>
  <c r="AA9" i="1"/>
  <c r="Z9" i="1" s="1"/>
  <c r="W9" i="1"/>
  <c r="V9" i="1" s="1"/>
  <c r="S9" i="1"/>
  <c r="R9" i="1" s="1"/>
  <c r="O9" i="1"/>
  <c r="N9" i="1" s="1"/>
  <c r="K9" i="1"/>
  <c r="J9" i="1" s="1"/>
  <c r="G9" i="1"/>
  <c r="F9" i="1" s="1"/>
  <c r="C9" i="1"/>
  <c r="B9" i="1" s="1"/>
</calcChain>
</file>

<file path=xl/sharedStrings.xml><?xml version="1.0" encoding="utf-8"?>
<sst xmlns="http://schemas.openxmlformats.org/spreadsheetml/2006/main" count="40" uniqueCount="25">
  <si>
    <t>０．２０２２年　校区別データの項目別ランキング</t>
    <rPh sb="6" eb="7">
      <t>ネン</t>
    </rPh>
    <rPh sb="8" eb="10">
      <t>コウク</t>
    </rPh>
    <rPh sb="10" eb="11">
      <t>ベツ</t>
    </rPh>
    <rPh sb="15" eb="17">
      <t>コウモク</t>
    </rPh>
    <rPh sb="17" eb="18">
      <t>ベツ</t>
    </rPh>
    <phoneticPr fontId="2"/>
  </si>
  <si>
    <t>１．１０年間の人口増減</t>
    <rPh sb="4" eb="6">
      <t>ネンカン</t>
    </rPh>
    <rPh sb="7" eb="9">
      <t>ジンコウ</t>
    </rPh>
    <rPh sb="9" eb="11">
      <t>ゾウゲン</t>
    </rPh>
    <phoneticPr fontId="2"/>
  </si>
  <si>
    <t>２．３年間の人口増減</t>
    <rPh sb="3" eb="5">
      <t>ネンカン</t>
    </rPh>
    <rPh sb="6" eb="8">
      <t>ジンコウ</t>
    </rPh>
    <rPh sb="8" eb="10">
      <t>ゾウゲン</t>
    </rPh>
    <phoneticPr fontId="2"/>
  </si>
  <si>
    <t>３．平均世帯人員</t>
    <rPh sb="2" eb="4">
      <t>ヘイキン</t>
    </rPh>
    <rPh sb="4" eb="6">
      <t>セタイ</t>
    </rPh>
    <rPh sb="6" eb="8">
      <t>ジンイン</t>
    </rPh>
    <phoneticPr fontId="2"/>
  </si>
  <si>
    <t>４．高齢化率</t>
    <rPh sb="2" eb="5">
      <t>コウレイカ</t>
    </rPh>
    <rPh sb="5" eb="6">
      <t>リツ</t>
    </rPh>
    <phoneticPr fontId="2"/>
  </si>
  <si>
    <t>５．過去３年間の高齢者人口</t>
    <rPh sb="2" eb="4">
      <t>カコ</t>
    </rPh>
    <rPh sb="5" eb="7">
      <t>ネンカン</t>
    </rPh>
    <rPh sb="8" eb="11">
      <t>コウレイシャ</t>
    </rPh>
    <rPh sb="11" eb="12">
      <t>ジン</t>
    </rPh>
    <rPh sb="12" eb="13">
      <t>クチ</t>
    </rPh>
    <phoneticPr fontId="2"/>
  </si>
  <si>
    <t>６．年少人口の割合</t>
    <rPh sb="2" eb="4">
      <t>ネンショウ</t>
    </rPh>
    <rPh sb="4" eb="6">
      <t>ジンコウ</t>
    </rPh>
    <rPh sb="7" eb="9">
      <t>ワリアイ</t>
    </rPh>
    <phoneticPr fontId="2"/>
  </si>
  <si>
    <t>７．過去３年間の１５歳未満</t>
    <rPh sb="2" eb="4">
      <t>カコ</t>
    </rPh>
    <rPh sb="5" eb="7">
      <t>ネンカン</t>
    </rPh>
    <rPh sb="10" eb="11">
      <t>サイ</t>
    </rPh>
    <rPh sb="11" eb="13">
      <t>ミマン</t>
    </rPh>
    <phoneticPr fontId="2"/>
  </si>
  <si>
    <t>　　（６５歳以上の割合）</t>
    <phoneticPr fontId="2"/>
  </si>
  <si>
    <t>　　の増減割合</t>
    <phoneticPr fontId="2"/>
  </si>
  <si>
    <t>　　（１５歳未満の割合）</t>
    <phoneticPr fontId="2"/>
  </si>
  <si>
    <t>　　人口の増減割合</t>
    <phoneticPr fontId="2"/>
  </si>
  <si>
    <t>２－（２）</t>
    <phoneticPr fontId="2"/>
  </si>
  <si>
    <t>３</t>
    <phoneticPr fontId="2"/>
  </si>
  <si>
    <t>４－（３）</t>
    <phoneticPr fontId="2"/>
  </si>
  <si>
    <t>４－（２）</t>
    <phoneticPr fontId="2"/>
  </si>
  <si>
    <t>５－（３）</t>
    <phoneticPr fontId="2"/>
  </si>
  <si>
    <t>５－（２）</t>
    <phoneticPr fontId="2"/>
  </si>
  <si>
    <t>順位</t>
    <rPh sb="0" eb="2">
      <t>ジュンイ</t>
    </rPh>
    <phoneticPr fontId="2"/>
  </si>
  <si>
    <t>校区</t>
    <rPh sb="0" eb="2">
      <t>コウク</t>
    </rPh>
    <phoneticPr fontId="2"/>
  </si>
  <si>
    <t>人口増減
割合</t>
    <rPh sb="0" eb="2">
      <t>ジンコウ</t>
    </rPh>
    <rPh sb="2" eb="4">
      <t>ゾウゲン</t>
    </rPh>
    <rPh sb="5" eb="7">
      <t>ワリアイ</t>
    </rPh>
    <phoneticPr fontId="2"/>
  </si>
  <si>
    <t>減割率</t>
    <rPh sb="0" eb="1">
      <t>ゲン</t>
    </rPh>
    <rPh sb="1" eb="2">
      <t>ワリ</t>
    </rPh>
    <rPh sb="2" eb="3">
      <t>リツ</t>
    </rPh>
    <phoneticPr fontId="2"/>
  </si>
  <si>
    <t>人員</t>
    <rPh sb="0" eb="2">
      <t>ジンイン</t>
    </rPh>
    <phoneticPr fontId="2"/>
  </si>
  <si>
    <t>割合</t>
    <rPh sb="0" eb="2">
      <t>ワリアイ</t>
    </rPh>
    <phoneticPr fontId="2"/>
  </si>
  <si>
    <t>増減率</t>
    <rPh sb="0" eb="2">
      <t>ゾウゲン</t>
    </rPh>
    <rPh sb="2" eb="3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</si>
</sst>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;[Red]\-#,##0.0"/>
    <numFmt numFmtId="177" formatCode="#,##0.0_ "/>
    <numFmt numFmtId="178" formatCode="0.0"/>
    <numFmt numFmtId="179" formatCode="0.0_ "/>
    <numFmt numFmtId="180" formatCode="0.00_ "/>
    <numFmt numFmtId="181" formatCode="#,##0.0;&quot;▲ &quot;#,##0.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3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1" fillId="4" borderId="0" xfId="0" applyFont="1" applyFill="1" applyBorder="1" applyAlignment="1">
      <alignment vertical="top"/>
    </xf>
    <xf numFmtId="0" fontId="0" fillId="4" borderId="0" xfId="0" applyFill="1" applyAlignment="1">
      <alignment vertical="center"/>
    </xf>
    <xf numFmtId="0" fontId="1" fillId="0" borderId="0" xfId="0" applyFont="1" applyFill="1" applyBorder="1" applyAlignment="1">
      <alignment horizontal="left" vertical="top"/>
    </xf>
    <xf numFmtId="0" fontId="0" fillId="4" borderId="0" xfId="0" applyFont="1" applyFill="1" applyBorder="1" applyAlignment="1">
      <alignment vertical="top"/>
    </xf>
    <xf numFmtId="0" fontId="1" fillId="0" borderId="0" xfId="0" applyFont="1" applyFill="1" applyAlignment="1">
      <alignment horizontal="left" vertical="top"/>
    </xf>
    <xf numFmtId="0" fontId="0" fillId="4" borderId="0" xfId="0" applyFont="1" applyFill="1" applyAlignment="1">
      <alignment vertical="top"/>
    </xf>
    <xf numFmtId="38" fontId="1" fillId="0" borderId="0" xfId="1" applyFont="1" applyFill="1" applyAlignment="1">
      <alignment horizontal="left" vertical="top"/>
    </xf>
    <xf numFmtId="38" fontId="1" fillId="4" borderId="0" xfId="1" applyFont="1" applyFill="1" applyAlignment="1">
      <alignment vertical="top"/>
    </xf>
    <xf numFmtId="0" fontId="0" fillId="4" borderId="0" xfId="0" applyFill="1" applyBorder="1" applyAlignment="1">
      <alignment vertical="center"/>
    </xf>
    <xf numFmtId="0" fontId="0" fillId="4" borderId="0" xfId="0" quotePrefix="1" applyFill="1" applyBorder="1" applyAlignment="1">
      <alignment vertical="center"/>
    </xf>
    <xf numFmtId="38" fontId="1" fillId="0" borderId="0" xfId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 wrapText="1"/>
    </xf>
    <xf numFmtId="38" fontId="1" fillId="0" borderId="0" xfId="1" applyFont="1" applyFill="1">
      <alignment vertical="center"/>
    </xf>
    <xf numFmtId="0" fontId="0" fillId="0" borderId="4" xfId="0" applyFill="1" applyBorder="1">
      <alignment vertical="center"/>
    </xf>
    <xf numFmtId="0" fontId="4" fillId="0" borderId="4" xfId="0" applyFont="1" applyBorder="1">
      <alignment vertical="center"/>
    </xf>
    <xf numFmtId="176" fontId="4" fillId="0" borderId="4" xfId="1" applyNumberFormat="1" applyFont="1" applyBorder="1">
      <alignment vertical="center"/>
    </xf>
    <xf numFmtId="177" fontId="0" fillId="0" borderId="0" xfId="0" applyNumberFormat="1" applyFill="1" applyBorder="1">
      <alignment vertical="center"/>
    </xf>
    <xf numFmtId="0" fontId="1" fillId="0" borderId="4" xfId="0" applyFont="1" applyFill="1" applyBorder="1">
      <alignment vertical="center"/>
    </xf>
    <xf numFmtId="178" fontId="0" fillId="0" borderId="4" xfId="0" applyNumberFormat="1" applyBorder="1">
      <alignment vertical="center"/>
    </xf>
    <xf numFmtId="40" fontId="0" fillId="0" borderId="4" xfId="1" applyNumberFormat="1" applyFont="1" applyBorder="1">
      <alignment vertical="center"/>
    </xf>
    <xf numFmtId="176" fontId="0" fillId="0" borderId="4" xfId="1" applyNumberFormat="1" applyFont="1" applyBorder="1">
      <alignment vertical="center"/>
    </xf>
    <xf numFmtId="176" fontId="1" fillId="0" borderId="0" xfId="1" applyNumberFormat="1" applyFont="1" applyFill="1">
      <alignment vertical="center"/>
    </xf>
    <xf numFmtId="0" fontId="0" fillId="0" borderId="5" xfId="0" applyFill="1" applyBorder="1" applyAlignment="1">
      <alignment vertical="center"/>
    </xf>
    <xf numFmtId="177" fontId="0" fillId="0" borderId="0" xfId="0" applyNumberFormat="1" applyFill="1" applyBorder="1" applyAlignment="1">
      <alignment horizontal="left" vertical="center"/>
    </xf>
    <xf numFmtId="179" fontId="1" fillId="0" borderId="0" xfId="0" applyNumberFormat="1" applyFont="1" applyFill="1" applyBorder="1">
      <alignment vertical="center"/>
    </xf>
    <xf numFmtId="180" fontId="1" fillId="0" borderId="0" xfId="0" applyNumberFormat="1" applyFont="1" applyFill="1" applyBorder="1">
      <alignment vertical="center"/>
    </xf>
    <xf numFmtId="0" fontId="1" fillId="0" borderId="5" xfId="0" applyFont="1" applyFill="1" applyBorder="1">
      <alignment vertical="center"/>
    </xf>
    <xf numFmtId="181" fontId="1" fillId="0" borderId="5" xfId="0" applyNumberFormat="1" applyFont="1" applyFill="1" applyBorder="1">
      <alignment vertical="center"/>
    </xf>
    <xf numFmtId="179" fontId="1" fillId="0" borderId="5" xfId="0" applyNumberFormat="1" applyFont="1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textRotation="255"/>
    </xf>
    <xf numFmtId="0" fontId="0" fillId="0" borderId="2" xfId="0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38" fontId="1" fillId="4" borderId="1" xfId="1" applyFont="1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00100&#31119;&#31049;&#25919;&#31574;&#35506;/&#9734;&#26032;&#31119;&#31049;&#25919;&#31574;&#35506;/&#9670;&#9670;&#65297;&#65294;&#20225;&#30011;&#25919;&#31574;&#20418;&#9670;&#9670;/&#9671;&#65298;&#65294;&#31119;&#31049;&#26045;&#31574;&#12398;&#35519;&#26619;&#30740;&#31350;&#12289;&#20225;&#30011;&#21450;&#12403;&#35519;&#25972;&#12395;&#38306;&#12377;&#12427;&#12371;&#12392;/&#9734;&#9734;&#12288;&#12288;&#12288;&#23450;&#20363;&#35519;&#26619;&#65288;&#22856;&#33391;&#24066;&#12398;&#31119;&#31049;&#12539;&#26657;&#21306;&#21029;&#12539;&#31119;&#31049;&#29366;&#27841;&#35519;&#12539;&#22287;&#22495;&#21029;&#65289;/&#23567;&#23398;&#26657;&#21306;&#21029;&#12487;&#12540;&#12479;/R4&#24180;&#24230;/HP&#20844;&#38283;&#29992;&#12487;&#12540;&#12479;/R4&#26657;&#21306;&#21029;&#12487;&#12540;&#124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ランキング計算"/>
      <sheetName val="詳細"/>
    </sheetNames>
    <sheetDataSet>
      <sheetData sheetId="0"/>
      <sheetData sheetId="1">
        <row r="151">
          <cell r="C151" t="str">
            <v>椿井</v>
          </cell>
          <cell r="N151">
            <v>104.46293494704992</v>
          </cell>
          <cell r="Z151">
            <v>97.71802582699452</v>
          </cell>
        </row>
        <row r="152">
          <cell r="C152" t="str">
            <v>飛鳥</v>
          </cell>
          <cell r="N152">
            <v>90.828402366863898</v>
          </cell>
          <cell r="Z152">
            <v>98.075424653264761</v>
          </cell>
        </row>
        <row r="153">
          <cell r="C153" t="str">
            <v>鼓阪</v>
          </cell>
          <cell r="N153">
            <v>83.639960435212657</v>
          </cell>
          <cell r="Z153">
            <v>95.139513951395145</v>
          </cell>
        </row>
        <row r="154">
          <cell r="C154" t="str">
            <v>済美</v>
          </cell>
          <cell r="N154">
            <v>103.21699277278336</v>
          </cell>
          <cell r="Z154">
            <v>99.872079140371824</v>
          </cell>
        </row>
        <row r="155">
          <cell r="C155" t="str">
            <v>佐保</v>
          </cell>
          <cell r="N155">
            <v>96.762952773956897</v>
          </cell>
          <cell r="Z155">
            <v>98.432835820895519</v>
          </cell>
        </row>
        <row r="156">
          <cell r="C156" t="str">
            <v>大宮</v>
          </cell>
          <cell r="N156">
            <v>101.87232122715994</v>
          </cell>
          <cell r="Z156">
            <v>97.608069164265132</v>
          </cell>
        </row>
        <row r="157">
          <cell r="C157" t="str">
            <v>都跡</v>
          </cell>
          <cell r="N157">
            <v>94.117178793185801</v>
          </cell>
          <cell r="Z157">
            <v>96.020466173962475</v>
          </cell>
        </row>
        <row r="158">
          <cell r="C158" t="str">
            <v>大安寺</v>
          </cell>
          <cell r="N158">
            <v>91.364535266974286</v>
          </cell>
          <cell r="Z158">
            <v>96.841811067635547</v>
          </cell>
        </row>
        <row r="159">
          <cell r="C159" t="str">
            <v>東市</v>
          </cell>
          <cell r="N159">
            <v>82.161494095028843</v>
          </cell>
          <cell r="Z159">
            <v>96.267095736122286</v>
          </cell>
        </row>
        <row r="160">
          <cell r="C160" t="str">
            <v>平城</v>
          </cell>
          <cell r="N160">
            <v>95.517185473411161</v>
          </cell>
          <cell r="Z160">
            <v>97.751783640285382</v>
          </cell>
        </row>
        <row r="161">
          <cell r="C161" t="str">
            <v>辰市</v>
          </cell>
          <cell r="N161">
            <v>91.8915747477118</v>
          </cell>
          <cell r="Z161">
            <v>97.631218052611885</v>
          </cell>
        </row>
        <row r="162">
          <cell r="C162" t="str">
            <v>明治</v>
          </cell>
          <cell r="N162">
            <v>93.315537759982206</v>
          </cell>
          <cell r="Z162">
            <v>97.762759263574921</v>
          </cell>
        </row>
        <row r="163">
          <cell r="C163" t="str">
            <v>帯解</v>
          </cell>
          <cell r="N163">
            <v>80.425531914893625</v>
          </cell>
          <cell r="Z163">
            <v>92.599277978339344</v>
          </cell>
        </row>
        <row r="164">
          <cell r="C164" t="str">
            <v>伏見</v>
          </cell>
          <cell r="N164">
            <v>109.61893685434767</v>
          </cell>
          <cell r="Z164">
            <v>103.40087764584409</v>
          </cell>
        </row>
        <row r="165">
          <cell r="C165" t="str">
            <v>富雄南</v>
          </cell>
          <cell r="N165">
            <v>93.505751815289216</v>
          </cell>
          <cell r="Z165">
            <v>98.259602194787377</v>
          </cell>
        </row>
        <row r="166">
          <cell r="C166" t="str">
            <v>富雄北</v>
          </cell>
          <cell r="N166">
            <v>93.95721532014997</v>
          </cell>
          <cell r="Z166">
            <v>97.26048245947797</v>
          </cell>
        </row>
        <row r="167">
          <cell r="C167" t="str">
            <v>田原</v>
          </cell>
          <cell r="N167">
            <v>77.805864509605655</v>
          </cell>
          <cell r="Z167">
            <v>92.210904733373283</v>
          </cell>
        </row>
        <row r="168">
          <cell r="C168" t="str">
            <v>柳生</v>
          </cell>
          <cell r="N168">
            <v>72.59729944400317</v>
          </cell>
          <cell r="Z168">
            <v>89.783889980353635</v>
          </cell>
        </row>
        <row r="169">
          <cell r="C169" t="str">
            <v>興東</v>
          </cell>
          <cell r="N169">
            <v>76.376335250616265</v>
          </cell>
          <cell r="Z169">
            <v>92.075284794452699</v>
          </cell>
        </row>
        <row r="170">
          <cell r="C170" t="str">
            <v>あやめ池</v>
          </cell>
          <cell r="N170">
            <v>106.15199034981906</v>
          </cell>
          <cell r="Z170">
            <v>100.98360655737706</v>
          </cell>
        </row>
        <row r="171">
          <cell r="C171" t="str">
            <v>鶴舞</v>
          </cell>
          <cell r="N171">
            <v>102.93821114791876</v>
          </cell>
          <cell r="Z171">
            <v>99.526528338671497</v>
          </cell>
        </row>
        <row r="172">
          <cell r="C172" t="str">
            <v>鳥見</v>
          </cell>
          <cell r="N172">
            <v>95.702162606077195</v>
          </cell>
          <cell r="Z172">
            <v>97.246175243393608</v>
          </cell>
        </row>
        <row r="173">
          <cell r="C173" t="str">
            <v>登美ヶ丘</v>
          </cell>
          <cell r="N173">
            <v>106.94617161129862</v>
          </cell>
          <cell r="Z173">
            <v>101.34680134680134</v>
          </cell>
        </row>
        <row r="174">
          <cell r="C174" t="str">
            <v>六条</v>
          </cell>
          <cell r="N174">
            <v>91.197890507282779</v>
          </cell>
          <cell r="Z174">
            <v>96.956347617140565</v>
          </cell>
        </row>
        <row r="175">
          <cell r="C175" t="str">
            <v>青和</v>
          </cell>
          <cell r="N175">
            <v>100.36745406824149</v>
          </cell>
          <cell r="Z175">
            <v>99.221587960560456</v>
          </cell>
        </row>
        <row r="176">
          <cell r="C176" t="str">
            <v>東登美ヶ丘</v>
          </cell>
          <cell r="N176">
            <v>103.91200382592061</v>
          </cell>
          <cell r="Z176">
            <v>102.41327300150829</v>
          </cell>
        </row>
        <row r="177">
          <cell r="C177" t="str">
            <v>二名</v>
          </cell>
          <cell r="N177">
            <v>96.159695817490501</v>
          </cell>
          <cell r="Z177">
            <v>98.150064683053046</v>
          </cell>
        </row>
        <row r="178">
          <cell r="C178" t="str">
            <v>西大寺北</v>
          </cell>
          <cell r="N178">
            <v>99.146827009019262</v>
          </cell>
          <cell r="Z178">
            <v>102.33143240523314</v>
          </cell>
        </row>
        <row r="179">
          <cell r="C179" t="str">
            <v>富雄第三</v>
          </cell>
          <cell r="N179">
            <v>90.477265034412724</v>
          </cell>
          <cell r="Z179">
            <v>97.18821960974428</v>
          </cell>
        </row>
        <row r="180">
          <cell r="C180" t="str">
            <v>平城西</v>
          </cell>
          <cell r="N180">
            <v>97.823704399561606</v>
          </cell>
          <cell r="Z180">
            <v>102.20840831015867</v>
          </cell>
        </row>
        <row r="181">
          <cell r="C181" t="str">
            <v>大安寺西</v>
          </cell>
          <cell r="N181">
            <v>94.793809821987651</v>
          </cell>
          <cell r="Z181">
            <v>99.185698240359415</v>
          </cell>
        </row>
        <row r="182">
          <cell r="C182" t="str">
            <v>三碓</v>
          </cell>
          <cell r="N182">
            <v>96.36437083417492</v>
          </cell>
          <cell r="Z182">
            <v>101.13050236698933</v>
          </cell>
        </row>
        <row r="183">
          <cell r="C183" t="str">
            <v>神功</v>
          </cell>
          <cell r="N183">
            <v>90.354777243444332</v>
          </cell>
          <cell r="Z183">
            <v>97.598745467019498</v>
          </cell>
        </row>
        <row r="184">
          <cell r="C184" t="str">
            <v>朱雀</v>
          </cell>
          <cell r="N184">
            <v>94.352256186317319</v>
          </cell>
          <cell r="Z184">
            <v>97.664607503390087</v>
          </cell>
        </row>
        <row r="185">
          <cell r="C185" t="str">
            <v>済美南</v>
          </cell>
          <cell r="N185">
            <v>93.106284962158597</v>
          </cell>
          <cell r="Z185">
            <v>97.95741734464255</v>
          </cell>
        </row>
        <row r="186">
          <cell r="C186" t="str">
            <v>鼓阪北</v>
          </cell>
          <cell r="N186">
            <v>82.177700348432055</v>
          </cell>
          <cell r="Z186">
            <v>96.069246435845216</v>
          </cell>
        </row>
        <row r="187">
          <cell r="C187" t="str">
            <v>伏見南</v>
          </cell>
          <cell r="N187">
            <v>103.06635594259781</v>
          </cell>
          <cell r="Z187">
            <v>101.85454545454546</v>
          </cell>
        </row>
        <row r="188">
          <cell r="C188" t="str">
            <v>佐保台</v>
          </cell>
          <cell r="N188">
            <v>115.20818630910374</v>
          </cell>
          <cell r="Z188">
            <v>108.22008617832284</v>
          </cell>
        </row>
        <row r="189">
          <cell r="C189" t="str">
            <v>佐保川</v>
          </cell>
          <cell r="N189">
            <v>103.4185369908562</v>
          </cell>
          <cell r="Z189">
            <v>102.01927019270191</v>
          </cell>
        </row>
        <row r="190">
          <cell r="C190" t="str">
            <v>左京</v>
          </cell>
          <cell r="N190">
            <v>97.233457369357708</v>
          </cell>
          <cell r="Z190">
            <v>100.35064284521621</v>
          </cell>
        </row>
        <row r="191">
          <cell r="C191" t="str">
            <v>月ヶ瀬</v>
          </cell>
          <cell r="N191">
            <v>77.007299270072991</v>
          </cell>
          <cell r="Z191">
            <v>91.805656272661352</v>
          </cell>
        </row>
        <row r="192">
          <cell r="C192" t="str">
            <v>都</v>
          </cell>
          <cell r="N192">
            <v>82.676652556170623</v>
          </cell>
          <cell r="Z192">
            <v>93.690036900368995</v>
          </cell>
        </row>
        <row r="199">
          <cell r="C199" t="str">
            <v>椿井</v>
          </cell>
          <cell r="N199">
            <v>1.8853242320819112</v>
          </cell>
        </row>
        <row r="200">
          <cell r="C200" t="str">
            <v>飛鳥</v>
          </cell>
          <cell r="N200">
            <v>2.0226578820504582</v>
          </cell>
        </row>
        <row r="201">
          <cell r="C201" t="str">
            <v>鼓阪</v>
          </cell>
          <cell r="N201">
            <v>1.8503282275711159</v>
          </cell>
        </row>
        <row r="202">
          <cell r="C202" t="str">
            <v>済美</v>
          </cell>
          <cell r="N202">
            <v>1.9560714882244863</v>
          </cell>
        </row>
        <row r="203">
          <cell r="C203" t="str">
            <v>佐保</v>
          </cell>
          <cell r="N203">
            <v>1.9801088384312253</v>
          </cell>
        </row>
        <row r="204">
          <cell r="C204" t="str">
            <v>大宮</v>
          </cell>
          <cell r="N204">
            <v>1.8485468686041753</v>
          </cell>
        </row>
        <row r="205">
          <cell r="C205" t="str">
            <v>都跡</v>
          </cell>
          <cell r="N205">
            <v>2.1372017353579174</v>
          </cell>
        </row>
        <row r="206">
          <cell r="C206" t="str">
            <v>大安寺</v>
          </cell>
          <cell r="N206">
            <v>1.9592875318066159</v>
          </cell>
        </row>
        <row r="207">
          <cell r="C207" t="str">
            <v>東市</v>
          </cell>
          <cell r="N207">
            <v>1.93</v>
          </cell>
        </row>
        <row r="208">
          <cell r="C208" t="str">
            <v>平城</v>
          </cell>
          <cell r="N208">
            <v>2.2248867069486407</v>
          </cell>
        </row>
        <row r="209">
          <cell r="C209" t="str">
            <v>辰市</v>
          </cell>
          <cell r="N209">
            <v>1.8464984673426079</v>
          </cell>
        </row>
        <row r="210">
          <cell r="C210" t="str">
            <v>明治</v>
          </cell>
          <cell r="N210">
            <v>2.1208291203235592</v>
          </cell>
        </row>
        <row r="211">
          <cell r="C211" t="str">
            <v>帯解</v>
          </cell>
          <cell r="N211">
            <v>2.093877551020408</v>
          </cell>
        </row>
        <row r="212">
          <cell r="C212" t="str">
            <v>伏見</v>
          </cell>
          <cell r="N212">
            <v>2.0882314609670272</v>
          </cell>
        </row>
        <row r="213">
          <cell r="C213" t="str">
            <v>富雄南</v>
          </cell>
          <cell r="N213">
            <v>2.2332424006235385</v>
          </cell>
        </row>
        <row r="214">
          <cell r="C214" t="str">
            <v>富雄北</v>
          </cell>
          <cell r="N214">
            <v>2.2577283165518458</v>
          </cell>
        </row>
        <row r="215">
          <cell r="C215" t="str">
            <v>田原</v>
          </cell>
          <cell r="N215">
            <v>2.0910326086956523</v>
          </cell>
        </row>
        <row r="216">
          <cell r="C216" t="str">
            <v>柳生</v>
          </cell>
          <cell r="N216">
            <v>2.1206496519721578</v>
          </cell>
        </row>
        <row r="217">
          <cell r="C217" t="str">
            <v>興東</v>
          </cell>
          <cell r="N217">
            <v>2.0655555555555556</v>
          </cell>
        </row>
        <row r="218">
          <cell r="C218" t="str">
            <v>あやめ池</v>
          </cell>
          <cell r="N218">
            <v>2.1743734557006706</v>
          </cell>
        </row>
        <row r="219">
          <cell r="C219" t="str">
            <v>鶴舞</v>
          </cell>
          <cell r="N219">
            <v>2.0414167380748358</v>
          </cell>
        </row>
        <row r="220">
          <cell r="C220" t="str">
            <v>鳥見</v>
          </cell>
          <cell r="N220">
            <v>2.2161648177496036</v>
          </cell>
        </row>
        <row r="221">
          <cell r="C221" t="str">
            <v>登美ヶ丘</v>
          </cell>
          <cell r="N221">
            <v>2.2747024371811828</v>
          </cell>
        </row>
        <row r="222">
          <cell r="C222" t="str">
            <v>六条</v>
          </cell>
          <cell r="N222">
            <v>2.1443755535872455</v>
          </cell>
        </row>
        <row r="223">
          <cell r="C223" t="str">
            <v>青和</v>
          </cell>
          <cell r="N223">
            <v>2.3215152986886838</v>
          </cell>
        </row>
        <row r="224">
          <cell r="C224" t="str">
            <v>東登美ヶ丘</v>
          </cell>
          <cell r="N224">
            <v>2.3887423043095866</v>
          </cell>
        </row>
        <row r="225">
          <cell r="C225" t="str">
            <v>二名</v>
          </cell>
          <cell r="N225">
            <v>2.3474628712871288</v>
          </cell>
        </row>
        <row r="226">
          <cell r="C226" t="str">
            <v>西大寺北</v>
          </cell>
          <cell r="N226">
            <v>2.0608005404492484</v>
          </cell>
        </row>
        <row r="227">
          <cell r="C227" t="str">
            <v>富雄第三</v>
          </cell>
          <cell r="N227">
            <v>2.2380686575495394</v>
          </cell>
        </row>
        <row r="228">
          <cell r="C228" t="str">
            <v>平城西</v>
          </cell>
          <cell r="N228">
            <v>2.2987490802060337</v>
          </cell>
        </row>
        <row r="229">
          <cell r="C229" t="str">
            <v>大安寺西</v>
          </cell>
          <cell r="N229">
            <v>2.1025793650793649</v>
          </cell>
        </row>
        <row r="230">
          <cell r="C230" t="str">
            <v>三碓</v>
          </cell>
          <cell r="N230">
            <v>2.4039301310043668</v>
          </cell>
        </row>
        <row r="231">
          <cell r="C231" t="str">
            <v>神功</v>
          </cell>
          <cell r="N231">
            <v>2.0836995187277672</v>
          </cell>
        </row>
        <row r="232">
          <cell r="C232" t="str">
            <v>朱雀</v>
          </cell>
          <cell r="N232">
            <v>2.2856135401974611</v>
          </cell>
        </row>
        <row r="233">
          <cell r="C233" t="str">
            <v>済美南</v>
          </cell>
          <cell r="N233">
            <v>1.9622052704576975</v>
          </cell>
        </row>
        <row r="234">
          <cell r="C234" t="str">
            <v>鼓阪北</v>
          </cell>
          <cell r="N234">
            <v>2.0553376906318084</v>
          </cell>
        </row>
        <row r="235">
          <cell r="C235" t="str">
            <v>伏見南</v>
          </cell>
          <cell r="N235">
            <v>2.1962885520125459</v>
          </cell>
        </row>
        <row r="236">
          <cell r="C236" t="str">
            <v>佐保台</v>
          </cell>
          <cell r="N236">
            <v>2.169435215946844</v>
          </cell>
        </row>
        <row r="237">
          <cell r="C237" t="str">
            <v>佐保川</v>
          </cell>
          <cell r="N237">
            <v>1.9420487804878048</v>
          </cell>
        </row>
        <row r="238">
          <cell r="C238" t="str">
            <v>左京</v>
          </cell>
          <cell r="N238">
            <v>2.408817635270541</v>
          </cell>
        </row>
        <row r="239">
          <cell r="C239" t="str">
            <v>月ヶ瀬</v>
          </cell>
          <cell r="N239">
            <v>2.6485355648535567</v>
          </cell>
        </row>
        <row r="240">
          <cell r="C240" t="str">
            <v>都</v>
          </cell>
          <cell r="N240">
            <v>2.3039927404718692</v>
          </cell>
        </row>
        <row r="295">
          <cell r="C295" t="str">
            <v>椿井</v>
          </cell>
          <cell r="Z295">
            <v>98.931623931623918</v>
          </cell>
        </row>
        <row r="296">
          <cell r="C296" t="str">
            <v>飛鳥</v>
          </cell>
          <cell r="Z296">
            <v>99.824737105658485</v>
          </cell>
        </row>
        <row r="297">
          <cell r="C297" t="str">
            <v>鼓阪</v>
          </cell>
          <cell r="Z297">
            <v>99.442586399108137</v>
          </cell>
        </row>
        <row r="298">
          <cell r="C298" t="str">
            <v>済美</v>
          </cell>
          <cell r="Z298">
            <v>103.64647713226205</v>
          </cell>
        </row>
        <row r="299">
          <cell r="C299" t="str">
            <v>佐保</v>
          </cell>
          <cell r="Z299">
            <v>98.262818716727367</v>
          </cell>
        </row>
        <row r="300">
          <cell r="C300" t="str">
            <v>大宮</v>
          </cell>
          <cell r="Z300">
            <v>106.55929721815518</v>
          </cell>
        </row>
        <row r="301">
          <cell r="C301" t="str">
            <v>都跡</v>
          </cell>
          <cell r="Z301">
            <v>100.75410719095072</v>
          </cell>
        </row>
        <row r="302">
          <cell r="C302" t="str">
            <v>大安寺</v>
          </cell>
          <cell r="Z302">
            <v>103.06569343065695</v>
          </cell>
        </row>
        <row r="303">
          <cell r="C303" t="str">
            <v>東市</v>
          </cell>
          <cell r="Z303">
            <v>99.285113540790576</v>
          </cell>
        </row>
        <row r="304">
          <cell r="C304" t="str">
            <v>平城</v>
          </cell>
          <cell r="Z304">
            <v>105.10079413561392</v>
          </cell>
        </row>
        <row r="305">
          <cell r="C305" t="str">
            <v>辰市</v>
          </cell>
          <cell r="Z305">
            <v>101.57830837717525</v>
          </cell>
        </row>
        <row r="306">
          <cell r="C306" t="str">
            <v>明治</v>
          </cell>
          <cell r="Z306">
            <v>101.80851063829788</v>
          </cell>
        </row>
        <row r="307">
          <cell r="C307" t="str">
            <v>帯解</v>
          </cell>
          <cell r="Z307">
            <v>100.51085568326947</v>
          </cell>
        </row>
        <row r="308">
          <cell r="C308" t="str">
            <v>伏見</v>
          </cell>
          <cell r="Z308">
            <v>102.09205020920503</v>
          </cell>
        </row>
        <row r="309">
          <cell r="C309" t="str">
            <v>富雄南</v>
          </cell>
          <cell r="Z309">
            <v>103.90097524381096</v>
          </cell>
        </row>
        <row r="310">
          <cell r="C310" t="str">
            <v>富雄北</v>
          </cell>
          <cell r="Z310">
            <v>106.40127388535032</v>
          </cell>
        </row>
        <row r="311">
          <cell r="C311" t="str">
            <v>田原</v>
          </cell>
          <cell r="Z311">
            <v>100.27063599458728</v>
          </cell>
        </row>
        <row r="312">
          <cell r="C312" t="str">
            <v>柳生</v>
          </cell>
          <cell r="Z312">
            <v>96.815286624203821</v>
          </cell>
        </row>
        <row r="313">
          <cell r="C313" t="str">
            <v>興東</v>
          </cell>
          <cell r="Z313">
            <v>100.49603174603175</v>
          </cell>
        </row>
        <row r="314">
          <cell r="C314" t="str">
            <v>あやめ池</v>
          </cell>
          <cell r="Z314">
            <v>106.2948647156267</v>
          </cell>
        </row>
        <row r="315">
          <cell r="C315" t="str">
            <v>鶴舞</v>
          </cell>
          <cell r="Z315">
            <v>103.66894197952219</v>
          </cell>
        </row>
        <row r="316">
          <cell r="C316" t="str">
            <v>鳥見</v>
          </cell>
          <cell r="Z316">
            <v>100.98876404494381</v>
          </cell>
        </row>
        <row r="317">
          <cell r="C317" t="str">
            <v>登美ヶ丘</v>
          </cell>
          <cell r="Z317">
            <v>100.48254328697132</v>
          </cell>
        </row>
        <row r="318">
          <cell r="C318" t="str">
            <v>六条</v>
          </cell>
          <cell r="Z318">
            <v>101.87747035573122</v>
          </cell>
        </row>
        <row r="319">
          <cell r="C319" t="str">
            <v>青和</v>
          </cell>
          <cell r="Z319">
            <v>106.45313235986811</v>
          </cell>
        </row>
        <row r="320">
          <cell r="C320" t="str">
            <v>東登美ヶ丘</v>
          </cell>
          <cell r="Z320">
            <v>101.05109489051097</v>
          </cell>
        </row>
        <row r="321">
          <cell r="C321" t="str">
            <v>二名</v>
          </cell>
          <cell r="Z321">
            <v>98.936170212765958</v>
          </cell>
        </row>
        <row r="322">
          <cell r="C322" t="str">
            <v>西大寺北</v>
          </cell>
          <cell r="Z322">
            <v>102.00343445907269</v>
          </cell>
        </row>
        <row r="323">
          <cell r="C323" t="str">
            <v>富雄第三</v>
          </cell>
          <cell r="Z323">
            <v>101.38613861386139</v>
          </cell>
        </row>
        <row r="324">
          <cell r="C324" t="str">
            <v>平城西</v>
          </cell>
          <cell r="Z324">
            <v>99.440820130475316</v>
          </cell>
        </row>
        <row r="325">
          <cell r="C325" t="str">
            <v>大安寺西</v>
          </cell>
          <cell r="Z325">
            <v>100.94685400122177</v>
          </cell>
        </row>
        <row r="326">
          <cell r="C326" t="str">
            <v>三碓</v>
          </cell>
          <cell r="Z326">
            <v>107.95644891122278</v>
          </cell>
        </row>
        <row r="327">
          <cell r="C327" t="str">
            <v>神功</v>
          </cell>
          <cell r="Z327">
            <v>104.74750529180528</v>
          </cell>
        </row>
        <row r="328">
          <cell r="C328" t="str">
            <v>朱雀</v>
          </cell>
          <cell r="Z328">
            <v>103.24324324324323</v>
          </cell>
        </row>
        <row r="329">
          <cell r="C329" t="str">
            <v>済美南</v>
          </cell>
          <cell r="Z329">
            <v>103.53881278538815</v>
          </cell>
        </row>
        <row r="330">
          <cell r="C330" t="str">
            <v>鼓阪北</v>
          </cell>
          <cell r="Z330">
            <v>103.44488188976378</v>
          </cell>
        </row>
        <row r="331">
          <cell r="C331" t="str">
            <v>伏見南</v>
          </cell>
          <cell r="Z331">
            <v>103.06698950766746</v>
          </cell>
        </row>
        <row r="332">
          <cell r="C332" t="str">
            <v>佐保台</v>
          </cell>
          <cell r="Z332">
            <v>109.23236514522823</v>
          </cell>
        </row>
        <row r="333">
          <cell r="C333" t="str">
            <v>佐保川</v>
          </cell>
          <cell r="Z333">
            <v>103.96494156928216</v>
          </cell>
        </row>
        <row r="334">
          <cell r="C334" t="str">
            <v>左京</v>
          </cell>
          <cell r="Z334">
            <v>115.0336574420344</v>
          </cell>
        </row>
        <row r="335">
          <cell r="C335" t="str">
            <v>月ヶ瀬</v>
          </cell>
          <cell r="Z335">
            <v>96.54036243822074</v>
          </cell>
        </row>
        <row r="336">
          <cell r="C336" t="str">
            <v>都</v>
          </cell>
          <cell r="Z336">
            <v>101.69581346051935</v>
          </cell>
        </row>
        <row r="343">
          <cell r="C343" t="str">
            <v>椿井</v>
          </cell>
          <cell r="N343">
            <v>33.526430123099203</v>
          </cell>
        </row>
        <row r="344">
          <cell r="C344" t="str">
            <v>飛鳥</v>
          </cell>
          <cell r="N344">
            <v>31.675538253753871</v>
          </cell>
        </row>
        <row r="345">
          <cell r="C345" t="str">
            <v>鼓阪</v>
          </cell>
          <cell r="N345">
            <v>42.19489120151372</v>
          </cell>
        </row>
        <row r="346">
          <cell r="C346" t="str">
            <v>済美</v>
          </cell>
          <cell r="N346">
            <v>28.639740414994453</v>
          </cell>
        </row>
        <row r="347">
          <cell r="C347" t="str">
            <v>佐保</v>
          </cell>
          <cell r="N347">
            <v>33.235405610310842</v>
          </cell>
        </row>
        <row r="348">
          <cell r="C348" t="str">
            <v>大宮</v>
          </cell>
          <cell r="N348">
            <v>26.860053144375556</v>
          </cell>
        </row>
        <row r="349">
          <cell r="C349" t="str">
            <v>都跡</v>
          </cell>
          <cell r="N349">
            <v>31.641715300685103</v>
          </cell>
        </row>
        <row r="350">
          <cell r="C350" t="str">
            <v>大安寺</v>
          </cell>
          <cell r="N350">
            <v>30.562770562770563</v>
          </cell>
        </row>
        <row r="351">
          <cell r="C351" t="str">
            <v>東市</v>
          </cell>
          <cell r="N351">
            <v>39.461808457295675</v>
          </cell>
        </row>
        <row r="352">
          <cell r="C352" t="str">
            <v>平城</v>
          </cell>
          <cell r="N352">
            <v>29.203089196299754</v>
          </cell>
        </row>
        <row r="353">
          <cell r="C353" t="str">
            <v>辰市</v>
          </cell>
          <cell r="N353">
            <v>32.052100625718296</v>
          </cell>
        </row>
        <row r="354">
          <cell r="C354" t="str">
            <v>明治</v>
          </cell>
          <cell r="N354">
            <v>34.219308700834326</v>
          </cell>
        </row>
        <row r="355">
          <cell r="C355" t="str">
            <v>帯解</v>
          </cell>
          <cell r="N355">
            <v>43.831801726538565</v>
          </cell>
        </row>
        <row r="356">
          <cell r="C356" t="str">
            <v>伏見</v>
          </cell>
          <cell r="N356">
            <v>25.887786307183426</v>
          </cell>
        </row>
        <row r="357">
          <cell r="C357" t="str">
            <v>富雄南</v>
          </cell>
          <cell r="N357">
            <v>36.25338103132362</v>
          </cell>
        </row>
        <row r="358">
          <cell r="C358" t="str">
            <v>富雄北</v>
          </cell>
          <cell r="N358">
            <v>26.140364603708633</v>
          </cell>
        </row>
        <row r="359">
          <cell r="C359" t="str">
            <v>田原</v>
          </cell>
          <cell r="N359">
            <v>48.148148148148145</v>
          </cell>
        </row>
        <row r="360">
          <cell r="C360" t="str">
            <v>柳生</v>
          </cell>
          <cell r="N360">
            <v>49.890590809628009</v>
          </cell>
        </row>
        <row r="361">
          <cell r="C361" t="str">
            <v>興東</v>
          </cell>
          <cell r="N361">
            <v>54.491662183969879</v>
          </cell>
        </row>
        <row r="362">
          <cell r="C362" t="str">
            <v>あやめ池</v>
          </cell>
          <cell r="N362">
            <v>31.25</v>
          </cell>
        </row>
        <row r="363">
          <cell r="C363" t="str">
            <v>鶴舞</v>
          </cell>
          <cell r="N363">
            <v>34.000279837694137</v>
          </cell>
        </row>
        <row r="364">
          <cell r="C364" t="str">
            <v>鳥見</v>
          </cell>
          <cell r="N364">
            <v>32.13672768878719</v>
          </cell>
        </row>
        <row r="365">
          <cell r="C365" t="str">
            <v>登美ヶ丘</v>
          </cell>
          <cell r="N365">
            <v>29.401993355481725</v>
          </cell>
        </row>
        <row r="366">
          <cell r="C366" t="str">
            <v>六条</v>
          </cell>
          <cell r="N366">
            <v>35.488090320804076</v>
          </cell>
        </row>
        <row r="367">
          <cell r="C367" t="str">
            <v>青和</v>
          </cell>
          <cell r="N367">
            <v>23.640167364016737</v>
          </cell>
        </row>
        <row r="368">
          <cell r="C368" t="str">
            <v>東登美ヶ丘</v>
          </cell>
          <cell r="N368">
            <v>31.857511045655372</v>
          </cell>
        </row>
        <row r="369">
          <cell r="C369" t="str">
            <v>二名</v>
          </cell>
          <cell r="N369">
            <v>31.870304468169238</v>
          </cell>
        </row>
        <row r="370">
          <cell r="C370" t="str">
            <v>西大寺北</v>
          </cell>
          <cell r="N370">
            <v>29.208326503851829</v>
          </cell>
        </row>
        <row r="371">
          <cell r="C371" t="str">
            <v>富雄第三</v>
          </cell>
          <cell r="N371">
            <v>38.309016086793861</v>
          </cell>
        </row>
        <row r="372">
          <cell r="C372" t="str">
            <v>平城西</v>
          </cell>
          <cell r="N372">
            <v>34.154929577464785</v>
          </cell>
        </row>
        <row r="373">
          <cell r="C373" t="str">
            <v>大安寺西</v>
          </cell>
          <cell r="N373">
            <v>31.188072095876191</v>
          </cell>
        </row>
        <row r="374">
          <cell r="C374" t="str">
            <v>三碓</v>
          </cell>
          <cell r="N374">
            <v>27.017396772165164</v>
          </cell>
        </row>
        <row r="375">
          <cell r="C375" t="str">
            <v>神功</v>
          </cell>
          <cell r="N375">
            <v>34.786101626832696</v>
          </cell>
        </row>
        <row r="376">
          <cell r="C376" t="str">
            <v>朱雀</v>
          </cell>
          <cell r="N376">
            <v>35.359456957729094</v>
          </cell>
        </row>
        <row r="377">
          <cell r="C377" t="str">
            <v>済美南</v>
          </cell>
          <cell r="N377">
            <v>32.05513341579784</v>
          </cell>
        </row>
        <row r="378">
          <cell r="C378" t="str">
            <v>鼓阪北</v>
          </cell>
          <cell r="N378">
            <v>44.562221751112993</v>
          </cell>
        </row>
        <row r="379">
          <cell r="C379" t="str">
            <v>伏見南</v>
          </cell>
          <cell r="N379">
            <v>30.393906937998334</v>
          </cell>
        </row>
        <row r="380">
          <cell r="C380" t="str">
            <v>佐保台</v>
          </cell>
          <cell r="N380">
            <v>32.251148545176115</v>
          </cell>
        </row>
        <row r="381">
          <cell r="C381" t="str">
            <v>佐保川</v>
          </cell>
          <cell r="N381">
            <v>25.027629860343616</v>
          </cell>
        </row>
        <row r="382">
          <cell r="C382" t="str">
            <v>左京</v>
          </cell>
          <cell r="N382">
            <v>25.590682196339433</v>
          </cell>
        </row>
        <row r="383">
          <cell r="C383" t="str">
            <v>月ヶ瀬</v>
          </cell>
          <cell r="N383">
            <v>46.287519747235386</v>
          </cell>
        </row>
        <row r="384">
          <cell r="C384" t="str">
            <v>都</v>
          </cell>
          <cell r="N384">
            <v>37.790468688460024</v>
          </cell>
        </row>
        <row r="439">
          <cell r="C439" t="str">
            <v>椿井</v>
          </cell>
          <cell r="Z439">
            <v>97.920604914933847</v>
          </cell>
        </row>
        <row r="440">
          <cell r="C440" t="str">
            <v>飛鳥</v>
          </cell>
          <cell r="Z440">
            <v>96.450939457202495</v>
          </cell>
        </row>
        <row r="441">
          <cell r="C441" t="str">
            <v>鼓阪</v>
          </cell>
          <cell r="Z441">
            <v>89.72972972972974</v>
          </cell>
        </row>
        <row r="442">
          <cell r="C442" t="str">
            <v>済美</v>
          </cell>
          <cell r="Z442">
            <v>95.047923322683701</v>
          </cell>
        </row>
        <row r="443">
          <cell r="C443" t="str">
            <v>佐保</v>
          </cell>
          <cell r="Z443">
            <v>100.2647837599294</v>
          </cell>
        </row>
        <row r="444">
          <cell r="C444" t="str">
            <v>大宮</v>
          </cell>
          <cell r="Z444">
            <v>89.221938775510196</v>
          </cell>
        </row>
        <row r="445">
          <cell r="C445" t="str">
            <v>都跡</v>
          </cell>
          <cell r="Z445">
            <v>88.792480115690537</v>
          </cell>
        </row>
        <row r="446">
          <cell r="C446" t="str">
            <v>大安寺</v>
          </cell>
          <cell r="Z446">
            <v>89.211136890951281</v>
          </cell>
        </row>
        <row r="447">
          <cell r="C447" t="str">
            <v>東市</v>
          </cell>
          <cell r="Z447">
            <v>95.32163742690058</v>
          </cell>
        </row>
        <row r="448">
          <cell r="C448" t="str">
            <v>平城</v>
          </cell>
          <cell r="Z448">
            <v>89.300911854103347</v>
          </cell>
        </row>
        <row r="449">
          <cell r="C449" t="str">
            <v>辰市</v>
          </cell>
          <cell r="Z449">
            <v>96.103896103896105</v>
          </cell>
        </row>
        <row r="450">
          <cell r="C450" t="str">
            <v>明治</v>
          </cell>
          <cell r="Z450">
            <v>86.284544524053217</v>
          </cell>
        </row>
        <row r="451">
          <cell r="C451" t="str">
            <v>帯解</v>
          </cell>
          <cell r="Z451">
            <v>83.333333333333343</v>
          </cell>
        </row>
        <row r="452">
          <cell r="C452" t="str">
            <v>伏見</v>
          </cell>
          <cell r="Z452">
            <v>106.37373249637857</v>
          </cell>
        </row>
        <row r="453">
          <cell r="C453" t="str">
            <v>富雄南</v>
          </cell>
          <cell r="Z453">
            <v>92.659883720930239</v>
          </cell>
        </row>
        <row r="454">
          <cell r="C454" t="str">
            <v>富雄北</v>
          </cell>
          <cell r="Z454">
            <v>87.392900856793148</v>
          </cell>
        </row>
        <row r="455">
          <cell r="C455" t="str">
            <v>田原</v>
          </cell>
          <cell r="Z455">
            <v>85.714285714285708</v>
          </cell>
        </row>
        <row r="456">
          <cell r="C456" t="str">
            <v>柳生</v>
          </cell>
          <cell r="Z456">
            <v>76.470588235294116</v>
          </cell>
        </row>
        <row r="457">
          <cell r="C457" t="str">
            <v>興東</v>
          </cell>
          <cell r="Z457">
            <v>78.125</v>
          </cell>
        </row>
        <row r="458">
          <cell r="C458" t="str">
            <v>あやめ池</v>
          </cell>
          <cell r="Z458">
            <v>99.356499356499356</v>
          </cell>
        </row>
        <row r="459">
          <cell r="C459" t="str">
            <v>鶴舞</v>
          </cell>
          <cell r="Z459">
            <v>97.947548460661352</v>
          </cell>
        </row>
        <row r="460">
          <cell r="C460" t="str">
            <v>鳥見</v>
          </cell>
          <cell r="Z460">
            <v>94.042553191489361</v>
          </cell>
        </row>
        <row r="461">
          <cell r="C461" t="str">
            <v>登美ヶ丘</v>
          </cell>
          <cell r="Z461">
            <v>106.36904761904762</v>
          </cell>
        </row>
        <row r="462">
          <cell r="C462" t="str">
            <v>六条</v>
          </cell>
          <cell r="Z462">
            <v>91.067146282973624</v>
          </cell>
        </row>
        <row r="463">
          <cell r="C463" t="str">
            <v>青和</v>
          </cell>
          <cell r="Z463">
            <v>97.169143665958956</v>
          </cell>
        </row>
        <row r="464">
          <cell r="C464" t="str">
            <v>東登美ヶ丘</v>
          </cell>
          <cell r="Z464">
            <v>102.93911826452064</v>
          </cell>
        </row>
        <row r="465">
          <cell r="C465" t="str">
            <v>二名</v>
          </cell>
          <cell r="Z465">
            <v>94.520547945205479</v>
          </cell>
        </row>
        <row r="466">
          <cell r="C466" t="str">
            <v>西大寺北</v>
          </cell>
          <cell r="Z466">
            <v>99.195906432748544</v>
          </cell>
        </row>
        <row r="467">
          <cell r="C467" t="str">
            <v>富雄第三</v>
          </cell>
          <cell r="Z467">
            <v>89.319248826291073</v>
          </cell>
        </row>
        <row r="468">
          <cell r="C468" t="str">
            <v>平城西</v>
          </cell>
          <cell r="Z468">
            <v>105.74555403556771</v>
          </cell>
        </row>
        <row r="469">
          <cell r="C469" t="str">
            <v>大安寺西</v>
          </cell>
          <cell r="Z469">
            <v>96.402877697841731</v>
          </cell>
        </row>
        <row r="470">
          <cell r="C470" t="str">
            <v>三碓</v>
          </cell>
          <cell r="Z470">
            <v>97.277095568606512</v>
          </cell>
        </row>
        <row r="471">
          <cell r="C471" t="str">
            <v>神功</v>
          </cell>
          <cell r="Z471">
            <v>98.53862212943632</v>
          </cell>
        </row>
        <row r="472">
          <cell r="C472" t="str">
            <v>朱雀</v>
          </cell>
          <cell r="Z472">
            <v>92.480211081794195</v>
          </cell>
        </row>
        <row r="473">
          <cell r="C473" t="str">
            <v>済美南</v>
          </cell>
          <cell r="Z473">
            <v>91.530944625407159</v>
          </cell>
        </row>
        <row r="474">
          <cell r="C474" t="str">
            <v>鼓阪北</v>
          </cell>
          <cell r="Z474">
            <v>96.212121212121218</v>
          </cell>
        </row>
        <row r="475">
          <cell r="C475" t="str">
            <v>伏見南</v>
          </cell>
          <cell r="Z475">
            <v>105.1823416506718</v>
          </cell>
        </row>
        <row r="476">
          <cell r="C476" t="str">
            <v>佐保台</v>
          </cell>
          <cell r="Z476">
            <v>118.97018970189701</v>
          </cell>
        </row>
        <row r="477">
          <cell r="C477" t="str">
            <v>佐保川</v>
          </cell>
          <cell r="Z477">
            <v>109.2</v>
          </cell>
        </row>
        <row r="478">
          <cell r="C478" t="str">
            <v>左京</v>
          </cell>
          <cell r="Z478">
            <v>107.54716981132076</v>
          </cell>
        </row>
        <row r="479">
          <cell r="C479" t="str">
            <v>月ヶ瀬</v>
          </cell>
          <cell r="Z479">
            <v>88.709677419354833</v>
          </cell>
        </row>
        <row r="480">
          <cell r="C480" t="str">
            <v>都</v>
          </cell>
          <cell r="Z480">
            <v>88.461538461538453</v>
          </cell>
        </row>
        <row r="487">
          <cell r="C487" t="str">
            <v>椿井</v>
          </cell>
          <cell r="N487">
            <v>9.3772628530050692</v>
          </cell>
        </row>
        <row r="488">
          <cell r="C488" t="str">
            <v>飛鳥</v>
          </cell>
          <cell r="N488">
            <v>11.011360927941528</v>
          </cell>
        </row>
        <row r="489">
          <cell r="C489" t="str">
            <v>鼓阪</v>
          </cell>
          <cell r="N489">
            <v>7.8524124881740782</v>
          </cell>
        </row>
        <row r="490">
          <cell r="C490" t="str">
            <v>済美</v>
          </cell>
          <cell r="N490">
            <v>10.161386730424388</v>
          </cell>
        </row>
        <row r="491">
          <cell r="C491" t="str">
            <v>佐保</v>
          </cell>
          <cell r="N491">
            <v>10.765731614859742</v>
          </cell>
        </row>
        <row r="492">
          <cell r="C492" t="str">
            <v>大宮</v>
          </cell>
          <cell r="N492">
            <v>10.326247416592855</v>
          </cell>
        </row>
        <row r="493">
          <cell r="C493" t="str">
            <v>都跡</v>
          </cell>
          <cell r="N493">
            <v>10.386534720460121</v>
          </cell>
        </row>
        <row r="494">
          <cell r="C494" t="str">
            <v>大安寺</v>
          </cell>
          <cell r="N494">
            <v>11.096681096681097</v>
          </cell>
        </row>
        <row r="495">
          <cell r="C495" t="str">
            <v>東市</v>
          </cell>
          <cell r="N495">
            <v>8.1731572789570457</v>
          </cell>
        </row>
        <row r="496">
          <cell r="C496" t="str">
            <v>平城</v>
          </cell>
          <cell r="N496">
            <v>12.467113638292455</v>
          </cell>
        </row>
        <row r="497">
          <cell r="C497" t="str">
            <v>辰市</v>
          </cell>
          <cell r="N497">
            <v>9.4496232920444392</v>
          </cell>
        </row>
        <row r="498">
          <cell r="C498" t="str">
            <v>明治</v>
          </cell>
          <cell r="N498">
            <v>10.047675804529202</v>
          </cell>
        </row>
        <row r="499">
          <cell r="C499" t="str">
            <v>帯解</v>
          </cell>
          <cell r="N499">
            <v>7.6580339738234473</v>
          </cell>
        </row>
        <row r="500">
          <cell r="C500" t="str">
            <v>伏見</v>
          </cell>
          <cell r="N500">
            <v>13.748985832865257</v>
          </cell>
        </row>
        <row r="501">
          <cell r="C501" t="str">
            <v>富雄南</v>
          </cell>
          <cell r="N501">
            <v>11.124683709972953</v>
          </cell>
        </row>
        <row r="502">
          <cell r="C502" t="str">
            <v>富雄北</v>
          </cell>
          <cell r="N502">
            <v>11.17283467647289</v>
          </cell>
        </row>
        <row r="503">
          <cell r="C503" t="str">
            <v>田原</v>
          </cell>
          <cell r="N503">
            <v>5.8479532163742682</v>
          </cell>
        </row>
        <row r="504">
          <cell r="C504" t="str">
            <v>柳生</v>
          </cell>
          <cell r="N504">
            <v>7.1115973741794303</v>
          </cell>
        </row>
        <row r="505">
          <cell r="C505" t="str">
            <v>興東</v>
          </cell>
          <cell r="N505">
            <v>4.0344271113501886</v>
          </cell>
        </row>
        <row r="506">
          <cell r="C506" t="str">
            <v>あやめ池</v>
          </cell>
          <cell r="N506">
            <v>12.532467532467532</v>
          </cell>
        </row>
        <row r="507">
          <cell r="C507" t="str">
            <v>鶴舞</v>
          </cell>
          <cell r="N507">
            <v>12.019028963201343</v>
          </cell>
        </row>
        <row r="508">
          <cell r="C508" t="str">
            <v>鳥見</v>
          </cell>
          <cell r="N508">
            <v>12.643020594965677</v>
          </cell>
        </row>
        <row r="509">
          <cell r="C509" t="str">
            <v>登美ヶ丘</v>
          </cell>
          <cell r="N509">
            <v>14.842192691029901</v>
          </cell>
        </row>
        <row r="510">
          <cell r="C510" t="str">
            <v>六条</v>
          </cell>
          <cell r="N510">
            <v>10.457111386479417</v>
          </cell>
        </row>
        <row r="511">
          <cell r="C511" t="str">
            <v>青和</v>
          </cell>
          <cell r="N511">
            <v>14.361924686192468</v>
          </cell>
        </row>
        <row r="512">
          <cell r="C512" t="str">
            <v>東登美ヶ丘</v>
          </cell>
          <cell r="N512">
            <v>13.540132547864506</v>
          </cell>
        </row>
        <row r="513">
          <cell r="C513" t="str">
            <v>二名</v>
          </cell>
          <cell r="N513">
            <v>12.73230525899565</v>
          </cell>
        </row>
        <row r="514">
          <cell r="C514" t="str">
            <v>西大寺北</v>
          </cell>
          <cell r="N514">
            <v>11.121127683986231</v>
          </cell>
        </row>
        <row r="515">
          <cell r="C515" t="str">
            <v>富雄第三</v>
          </cell>
          <cell r="N515">
            <v>9.4899613418131938</v>
          </cell>
        </row>
        <row r="516">
          <cell r="C516" t="str">
            <v>平城西</v>
          </cell>
          <cell r="N516">
            <v>12.371959026888604</v>
          </cell>
        </row>
        <row r="517">
          <cell r="C517" t="str">
            <v>大安寺西</v>
          </cell>
          <cell r="N517">
            <v>11.380579409266774</v>
          </cell>
        </row>
        <row r="518">
          <cell r="C518" t="str">
            <v>三碓</v>
          </cell>
          <cell r="N518">
            <v>12.729686299168588</v>
          </cell>
        </row>
        <row r="519">
          <cell r="C519" t="str">
            <v>神功</v>
          </cell>
          <cell r="N519">
            <v>9.47981522394055</v>
          </cell>
        </row>
        <row r="520">
          <cell r="C520" t="str">
            <v>朱雀</v>
          </cell>
          <cell r="N520">
            <v>10.814563406356063</v>
          </cell>
        </row>
        <row r="521">
          <cell r="C521" t="str">
            <v>済美南</v>
          </cell>
          <cell r="N521">
            <v>9.9310832302526943</v>
          </cell>
        </row>
        <row r="522">
          <cell r="C522" t="str">
            <v>鼓阪北</v>
          </cell>
          <cell r="N522">
            <v>5.3847784608861557</v>
          </cell>
        </row>
        <row r="523">
          <cell r="C523" t="str">
            <v>伏見南</v>
          </cell>
          <cell r="N523">
            <v>13.042960847316435</v>
          </cell>
        </row>
        <row r="524">
          <cell r="C524" t="str">
            <v>佐保台</v>
          </cell>
          <cell r="N524">
            <v>13.445635528330783</v>
          </cell>
        </row>
        <row r="525">
          <cell r="C525" t="str">
            <v>佐保川</v>
          </cell>
          <cell r="N525">
            <v>10.971566361900935</v>
          </cell>
        </row>
        <row r="526">
          <cell r="C526" t="str">
            <v>左京</v>
          </cell>
          <cell r="N526">
            <v>14.226289517470883</v>
          </cell>
        </row>
        <row r="527">
          <cell r="C527" t="str">
            <v>月ヶ瀬</v>
          </cell>
          <cell r="N527">
            <v>8.6887835703001581</v>
          </cell>
        </row>
        <row r="528">
          <cell r="C528" t="str">
            <v>都</v>
          </cell>
          <cell r="N528">
            <v>8.6057502953918874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tabSelected="1" view="pageBreakPreview" zoomScale="85" zoomScaleNormal="55" workbookViewId="0">
      <selection activeCell="A2" sqref="A2"/>
    </sheetView>
  </sheetViews>
  <sheetFormatPr defaultRowHeight="13.5" x14ac:dyDescent="0.15"/>
  <cols>
    <col min="1" max="1" width="4.625" style="1" customWidth="1"/>
    <col min="2" max="2" width="10.625" style="1" customWidth="1"/>
    <col min="3" max="3" width="9.625" style="1" customWidth="1"/>
    <col min="4" max="4" width="4.375" style="1" customWidth="1"/>
    <col min="5" max="5" width="4.625" style="1" customWidth="1"/>
    <col min="6" max="6" width="10.625" style="1" customWidth="1"/>
    <col min="7" max="7" width="9.625" style="1" customWidth="1"/>
    <col min="8" max="8" width="4.375" style="1" customWidth="1"/>
    <col min="9" max="9" width="4.625" style="1" customWidth="1"/>
    <col min="10" max="10" width="10.625" style="1" customWidth="1"/>
    <col min="11" max="11" width="9.625" style="1" customWidth="1"/>
    <col min="12" max="12" width="4.375" style="1" customWidth="1"/>
    <col min="13" max="13" width="4.625" style="1" customWidth="1"/>
    <col min="14" max="14" width="10.625" style="1" customWidth="1"/>
    <col min="15" max="15" width="9.625" style="1" customWidth="1"/>
    <col min="16" max="16" width="4.375" style="1" customWidth="1"/>
    <col min="17" max="17" width="4.625" style="1" customWidth="1"/>
    <col min="18" max="18" width="10.625" style="1" customWidth="1"/>
    <col min="19" max="19" width="9.625" style="1" customWidth="1"/>
    <col min="20" max="20" width="4.375" style="1" customWidth="1"/>
    <col min="21" max="21" width="4.625" style="1" customWidth="1"/>
    <col min="22" max="22" width="10.625" style="1" customWidth="1"/>
    <col min="23" max="23" width="9.625" style="1" customWidth="1"/>
    <col min="24" max="24" width="4.375" style="1" customWidth="1"/>
    <col min="25" max="25" width="4.625" style="1" customWidth="1"/>
    <col min="26" max="26" width="10.625" style="1" customWidth="1"/>
    <col min="27" max="27" width="9.625" style="1" customWidth="1"/>
    <col min="28" max="16384" width="9" style="1"/>
  </cols>
  <sheetData>
    <row r="1" spans="1:27" ht="6" customHeight="1" x14ac:dyDescent="0.15"/>
    <row r="2" spans="1:27" ht="18.75" x14ac:dyDescent="0.15">
      <c r="A2" s="2" t="s">
        <v>0</v>
      </c>
      <c r="B2" s="3"/>
      <c r="C2" s="3"/>
      <c r="D2" s="3"/>
      <c r="E2" s="3"/>
      <c r="F2" s="3"/>
      <c r="G2" s="3"/>
      <c r="H2" s="3"/>
      <c r="I2" s="4"/>
      <c r="J2" s="5"/>
      <c r="U2" s="6"/>
      <c r="V2" s="6"/>
      <c r="W2" s="6"/>
      <c r="X2" s="6"/>
      <c r="Y2" s="6"/>
      <c r="Z2" s="6"/>
      <c r="AA2" s="6"/>
    </row>
    <row r="3" spans="1:27" ht="23.25" customHeight="1" x14ac:dyDescent="0.15">
      <c r="A3" s="7"/>
      <c r="U3" s="6"/>
      <c r="V3" s="6"/>
      <c r="W3" s="6"/>
      <c r="X3" s="6"/>
      <c r="Y3" s="6"/>
      <c r="Z3" s="6"/>
      <c r="AA3" s="6"/>
    </row>
    <row r="4" spans="1:27" s="10" customFormat="1" ht="15" customHeight="1" x14ac:dyDescent="0.15">
      <c r="A4" s="8" t="s">
        <v>1</v>
      </c>
      <c r="B4" s="9"/>
      <c r="C4" s="9"/>
      <c r="E4" s="8" t="s">
        <v>2</v>
      </c>
      <c r="F4" s="9"/>
      <c r="G4" s="9"/>
      <c r="I4" s="11" t="s">
        <v>3</v>
      </c>
      <c r="J4" s="9"/>
      <c r="K4" s="9"/>
      <c r="L4" s="12"/>
      <c r="M4" s="13" t="s">
        <v>4</v>
      </c>
      <c r="N4" s="9"/>
      <c r="O4" s="9"/>
      <c r="P4" s="14"/>
      <c r="Q4" s="15" t="s">
        <v>5</v>
      </c>
      <c r="R4" s="9"/>
      <c r="S4" s="9"/>
      <c r="T4" s="14"/>
      <c r="U4" s="13" t="s">
        <v>6</v>
      </c>
      <c r="V4" s="9"/>
      <c r="W4" s="9"/>
      <c r="X4" s="12"/>
      <c r="Y4" s="13" t="s">
        <v>7</v>
      </c>
      <c r="Z4" s="9"/>
      <c r="AA4" s="9"/>
    </row>
    <row r="5" spans="1:27" s="10" customFormat="1" ht="15" customHeight="1" x14ac:dyDescent="0.15">
      <c r="A5" s="16"/>
      <c r="B5" s="16"/>
      <c r="C5" s="16"/>
      <c r="E5" s="16"/>
      <c r="F5" s="16"/>
      <c r="G5" s="16"/>
      <c r="I5" s="16"/>
      <c r="J5" s="16"/>
      <c r="K5" s="16"/>
      <c r="L5" s="12"/>
      <c r="M5" s="16" t="s">
        <v>8</v>
      </c>
      <c r="N5" s="16"/>
      <c r="O5" s="16"/>
      <c r="P5" s="14"/>
      <c r="Q5" s="16" t="s">
        <v>9</v>
      </c>
      <c r="R5" s="16"/>
      <c r="S5" s="16"/>
      <c r="T5" s="14"/>
      <c r="U5" s="16" t="s">
        <v>10</v>
      </c>
      <c r="V5" s="16"/>
      <c r="W5" s="16"/>
      <c r="X5" s="12"/>
      <c r="Y5" s="16" t="s">
        <v>11</v>
      </c>
      <c r="Z5" s="16"/>
      <c r="AA5" s="16"/>
    </row>
    <row r="6" spans="1:27" s="10" customFormat="1" ht="15" customHeight="1" x14ac:dyDescent="0.15">
      <c r="A6" s="17" t="s">
        <v>12</v>
      </c>
      <c r="B6" s="16"/>
      <c r="C6" s="16"/>
      <c r="E6" s="17" t="s">
        <v>12</v>
      </c>
      <c r="F6" s="16"/>
      <c r="G6" s="16"/>
      <c r="I6" s="17" t="s">
        <v>13</v>
      </c>
      <c r="J6" s="16"/>
      <c r="K6" s="16"/>
      <c r="M6" s="17" t="s">
        <v>14</v>
      </c>
      <c r="N6" s="16"/>
      <c r="O6" s="16"/>
      <c r="P6" s="18"/>
      <c r="Q6" s="17" t="s">
        <v>15</v>
      </c>
      <c r="R6" s="16"/>
      <c r="S6" s="16"/>
      <c r="T6" s="18"/>
      <c r="U6" s="17" t="s">
        <v>16</v>
      </c>
      <c r="V6" s="16"/>
      <c r="W6" s="16"/>
      <c r="Y6" s="17" t="s">
        <v>17</v>
      </c>
      <c r="Z6" s="16"/>
      <c r="AA6" s="16"/>
    </row>
    <row r="7" spans="1:27" ht="15" customHeight="1" x14ac:dyDescent="0.15">
      <c r="A7" s="38" t="s">
        <v>18</v>
      </c>
      <c r="B7" s="45" t="s">
        <v>19</v>
      </c>
      <c r="C7" s="46" t="s">
        <v>20</v>
      </c>
      <c r="D7" s="19"/>
      <c r="E7" s="38" t="s">
        <v>18</v>
      </c>
      <c r="F7" s="40" t="s">
        <v>19</v>
      </c>
      <c r="G7" s="43" t="s">
        <v>21</v>
      </c>
      <c r="I7" s="38" t="s">
        <v>18</v>
      </c>
      <c r="J7" s="40" t="s">
        <v>19</v>
      </c>
      <c r="K7" s="43" t="s">
        <v>22</v>
      </c>
      <c r="L7" s="6"/>
      <c r="M7" s="38" t="s">
        <v>18</v>
      </c>
      <c r="N7" s="40" t="s">
        <v>19</v>
      </c>
      <c r="O7" s="41" t="s">
        <v>23</v>
      </c>
      <c r="P7" s="20"/>
      <c r="Q7" s="38" t="s">
        <v>18</v>
      </c>
      <c r="R7" s="40" t="s">
        <v>19</v>
      </c>
      <c r="S7" s="41" t="s">
        <v>24</v>
      </c>
      <c r="T7" s="20"/>
      <c r="U7" s="38" t="s">
        <v>18</v>
      </c>
      <c r="V7" s="40" t="s">
        <v>19</v>
      </c>
      <c r="W7" s="41" t="s">
        <v>23</v>
      </c>
      <c r="X7" s="6"/>
      <c r="Y7" s="38" t="s">
        <v>18</v>
      </c>
      <c r="Z7" s="40" t="s">
        <v>19</v>
      </c>
      <c r="AA7" s="41" t="s">
        <v>24</v>
      </c>
    </row>
    <row r="8" spans="1:27" ht="15" customHeight="1" x14ac:dyDescent="0.15">
      <c r="A8" s="39"/>
      <c r="B8" s="39"/>
      <c r="C8" s="47"/>
      <c r="D8" s="19"/>
      <c r="E8" s="39"/>
      <c r="F8" s="39"/>
      <c r="G8" s="42"/>
      <c r="I8" s="39"/>
      <c r="J8" s="39"/>
      <c r="K8" s="44"/>
      <c r="L8" s="6"/>
      <c r="M8" s="39"/>
      <c r="N8" s="39"/>
      <c r="O8" s="42"/>
      <c r="P8" s="20"/>
      <c r="Q8" s="39"/>
      <c r="R8" s="39"/>
      <c r="S8" s="42"/>
      <c r="T8" s="20"/>
      <c r="U8" s="39"/>
      <c r="V8" s="39"/>
      <c r="W8" s="42"/>
      <c r="X8" s="6"/>
      <c r="Y8" s="39"/>
      <c r="Z8" s="39"/>
      <c r="AA8" s="42"/>
    </row>
    <row r="9" spans="1:27" ht="15.95" customHeight="1" x14ac:dyDescent="0.15">
      <c r="A9" s="21">
        <v>1</v>
      </c>
      <c r="B9" s="22" t="str">
        <f>INDEX([1]詳細!$C$151:$C$192,MATCH(ランキング計算!C9,[1]詳細!$N$151:$N$192,0))</f>
        <v>佐保台</v>
      </c>
      <c r="C9" s="23">
        <f>LARGE([1]詳細!$N$151:$N$192,A9)</f>
        <v>115.20818630910374</v>
      </c>
      <c r="D9" s="24"/>
      <c r="E9" s="25">
        <v>1</v>
      </c>
      <c r="F9" s="22" t="str">
        <f>INDEX([1]詳細!$C$151:$C$192,MATCH(ランキング計算!G9,[1]詳細!$Z$151:$Z$192,0))</f>
        <v>佐保台</v>
      </c>
      <c r="G9" s="26">
        <f>LARGE([1]詳細!$Z$151:$Z$192,ランキング計算!E9)</f>
        <v>108.22008617832284</v>
      </c>
      <c r="I9" s="25">
        <v>1</v>
      </c>
      <c r="J9" s="22" t="str">
        <f>INDEX([1]詳細!$C$199:$C$240,MATCH(ランキング計算!K9,[1]詳細!$N$199:$N$240,0))</f>
        <v>月ヶ瀬</v>
      </c>
      <c r="K9" s="27">
        <f>LARGE([1]詳細!$N$199:$N$240,ランキング計算!I9)</f>
        <v>2.6485355648535567</v>
      </c>
      <c r="L9" s="6"/>
      <c r="M9" s="25">
        <v>1</v>
      </c>
      <c r="N9" s="22" t="str">
        <f>INDEX([1]詳細!$C$343:$C$384,MATCH(ランキング計算!O9,[1]詳細!$N$343:$N$384,0))</f>
        <v>興東</v>
      </c>
      <c r="O9" s="28">
        <f>LARGE([1]詳細!$N$343:$N$384,ランキング計算!M9)</f>
        <v>54.491662183969879</v>
      </c>
      <c r="P9" s="29"/>
      <c r="Q9" s="25">
        <v>1</v>
      </c>
      <c r="R9" s="22" t="str">
        <f>INDEX([1]詳細!$C$295:$C$336,MATCH(ランキング計算!S9,[1]詳細!$Z$295:$Z$336,0))</f>
        <v>左京</v>
      </c>
      <c r="S9" s="28">
        <f>LARGE([1]詳細!$Z$295:$Z$336,ランキング計算!Q9)</f>
        <v>115.0336574420344</v>
      </c>
      <c r="T9" s="20"/>
      <c r="U9" s="25">
        <v>1</v>
      </c>
      <c r="V9" s="22" t="str">
        <f>INDEX([1]詳細!$C$487:$C$528,MATCH(ランキング計算!W9,[1]詳細!$N$487:$N$528,0))</f>
        <v>登美ヶ丘</v>
      </c>
      <c r="W9" s="28">
        <f>LARGE([1]詳細!$N$487:$N$528,ランキング計算!U9)</f>
        <v>14.842192691029901</v>
      </c>
      <c r="X9" s="6"/>
      <c r="Y9" s="25">
        <v>1</v>
      </c>
      <c r="Z9" s="22" t="str">
        <f>INDEX([1]詳細!$C$439:$C$480,MATCH(ランキング計算!AA9,[1]詳細!$Z$439:$Z$480,0))</f>
        <v>佐保台</v>
      </c>
      <c r="AA9" s="28">
        <f>LARGE([1]詳細!$Z$439:$Z$480,ランキング計算!Y9)</f>
        <v>118.97018970189701</v>
      </c>
    </row>
    <row r="10" spans="1:27" ht="15.95" customHeight="1" x14ac:dyDescent="0.15">
      <c r="A10" s="21">
        <v>2</v>
      </c>
      <c r="B10" s="22" t="str">
        <f>INDEX([1]詳細!$C$151:$C$192,MATCH(ランキング計算!C10,[1]詳細!$N$151:$N$192,0))</f>
        <v>伏見</v>
      </c>
      <c r="C10" s="23">
        <f>LARGE([1]詳細!$N$151:$N$192,A10)</f>
        <v>109.61893685434767</v>
      </c>
      <c r="D10" s="24"/>
      <c r="E10" s="25">
        <v>2</v>
      </c>
      <c r="F10" s="22" t="str">
        <f>INDEX([1]詳細!$C$151:$C$192,MATCH(ランキング計算!G10,[1]詳細!$Z$151:$Z$192,0))</f>
        <v>伏見</v>
      </c>
      <c r="G10" s="26">
        <f>LARGE([1]詳細!$Z$151:$Z$192,ランキング計算!E10)</f>
        <v>103.40087764584409</v>
      </c>
      <c r="I10" s="25">
        <v>2</v>
      </c>
      <c r="J10" s="22" t="str">
        <f>INDEX([1]詳細!$C$199:$C$240,MATCH(ランキング計算!K10,[1]詳細!$N$199:$N$240,0))</f>
        <v>左京</v>
      </c>
      <c r="K10" s="27">
        <f>LARGE([1]詳細!$N$199:$N$240,ランキング計算!I10)</f>
        <v>2.408817635270541</v>
      </c>
      <c r="L10" s="6"/>
      <c r="M10" s="25">
        <v>2</v>
      </c>
      <c r="N10" s="22" t="str">
        <f>INDEX([1]詳細!$C$343:$C$384,MATCH(ランキング計算!O10,[1]詳細!$N$343:$N$384,0))</f>
        <v>柳生</v>
      </c>
      <c r="O10" s="28">
        <f>LARGE([1]詳細!$N$343:$N$384,ランキング計算!M10)</f>
        <v>49.890590809628009</v>
      </c>
      <c r="P10" s="29"/>
      <c r="Q10" s="25">
        <v>2</v>
      </c>
      <c r="R10" s="22" t="str">
        <f>INDEX([1]詳細!$C$295:$C$336,MATCH(ランキング計算!S10,[1]詳細!$Z$295:$Z$336,0))</f>
        <v>佐保台</v>
      </c>
      <c r="S10" s="28">
        <f>LARGE([1]詳細!$Z$295:$Z$336,ランキング計算!Q10)</f>
        <v>109.23236514522823</v>
      </c>
      <c r="T10" s="20"/>
      <c r="U10" s="25">
        <v>2</v>
      </c>
      <c r="V10" s="22" t="str">
        <f>INDEX([1]詳細!$C$487:$C$528,MATCH(ランキング計算!W10,[1]詳細!$N$487:$N$528,0))</f>
        <v>青和</v>
      </c>
      <c r="W10" s="28">
        <f>LARGE([1]詳細!$N$487:$N$528,ランキング計算!U10)</f>
        <v>14.361924686192468</v>
      </c>
      <c r="X10" s="6"/>
      <c r="Y10" s="25">
        <v>2</v>
      </c>
      <c r="Z10" s="22" t="str">
        <f>INDEX([1]詳細!$C$439:$C$480,MATCH(ランキング計算!AA10,[1]詳細!$Z$439:$Z$480,0))</f>
        <v>佐保川</v>
      </c>
      <c r="AA10" s="28">
        <f>LARGE([1]詳細!$Z$439:$Z$480,ランキング計算!Y10)</f>
        <v>109.2</v>
      </c>
    </row>
    <row r="11" spans="1:27" ht="15.95" customHeight="1" x14ac:dyDescent="0.15">
      <c r="A11" s="21">
        <v>3</v>
      </c>
      <c r="B11" s="22" t="str">
        <f>INDEX([1]詳細!$C$151:$C$192,MATCH(ランキング計算!C11,[1]詳細!$N$151:$N$192,0))</f>
        <v>登美ヶ丘</v>
      </c>
      <c r="C11" s="23">
        <f>LARGE([1]詳細!$N$151:$N$192,A11)</f>
        <v>106.94617161129862</v>
      </c>
      <c r="D11" s="24"/>
      <c r="E11" s="25">
        <v>3</v>
      </c>
      <c r="F11" s="22" t="str">
        <f>INDEX([1]詳細!$C$151:$C$192,MATCH(ランキング計算!G11,[1]詳細!$Z$151:$Z$192,0))</f>
        <v>東登美ヶ丘</v>
      </c>
      <c r="G11" s="26">
        <f>LARGE([1]詳細!$Z$151:$Z$192,ランキング計算!E11)</f>
        <v>102.41327300150829</v>
      </c>
      <c r="I11" s="25">
        <v>3</v>
      </c>
      <c r="J11" s="22" t="str">
        <f>INDEX([1]詳細!$C$199:$C$240,MATCH(ランキング計算!K11,[1]詳細!$N$199:$N$240,0))</f>
        <v>三碓</v>
      </c>
      <c r="K11" s="27">
        <f>LARGE([1]詳細!$N$199:$N$240,ランキング計算!I11)</f>
        <v>2.4039301310043668</v>
      </c>
      <c r="L11" s="6"/>
      <c r="M11" s="25">
        <v>3</v>
      </c>
      <c r="N11" s="22" t="str">
        <f>INDEX([1]詳細!$C$343:$C$384,MATCH(ランキング計算!O11,[1]詳細!$N$343:$N$384,0))</f>
        <v>田原</v>
      </c>
      <c r="O11" s="28">
        <f>LARGE([1]詳細!$N$343:$N$384,ランキング計算!M11)</f>
        <v>48.148148148148145</v>
      </c>
      <c r="P11" s="29"/>
      <c r="Q11" s="25">
        <v>3</v>
      </c>
      <c r="R11" s="22" t="str">
        <f>INDEX([1]詳細!$C$295:$C$336,MATCH(ランキング計算!S11,[1]詳細!$Z$295:$Z$336,0))</f>
        <v>三碓</v>
      </c>
      <c r="S11" s="28">
        <f>LARGE([1]詳細!$Z$295:$Z$336,ランキング計算!Q11)</f>
        <v>107.95644891122278</v>
      </c>
      <c r="T11" s="20"/>
      <c r="U11" s="25">
        <v>3</v>
      </c>
      <c r="V11" s="22" t="str">
        <f>INDEX([1]詳細!$C$487:$C$528,MATCH(ランキング計算!W11,[1]詳細!$N$487:$N$528,0))</f>
        <v>左京</v>
      </c>
      <c r="W11" s="28">
        <f>LARGE([1]詳細!$N$487:$N$528,ランキング計算!U11)</f>
        <v>14.226289517470883</v>
      </c>
      <c r="X11" s="6"/>
      <c r="Y11" s="25">
        <v>3</v>
      </c>
      <c r="Z11" s="22" t="str">
        <f>INDEX([1]詳細!$C$439:$C$480,MATCH(ランキング計算!AA11,[1]詳細!$Z$439:$Z$480,0))</f>
        <v>左京</v>
      </c>
      <c r="AA11" s="28">
        <f>LARGE([1]詳細!$Z$439:$Z$480,ランキング計算!Y11)</f>
        <v>107.54716981132076</v>
      </c>
    </row>
    <row r="12" spans="1:27" ht="15.95" customHeight="1" x14ac:dyDescent="0.15">
      <c r="A12" s="21">
        <v>4</v>
      </c>
      <c r="B12" s="22" t="str">
        <f>INDEX([1]詳細!$C$151:$C$192,MATCH(ランキング計算!C12,[1]詳細!$N$151:$N$192,0))</f>
        <v>あやめ池</v>
      </c>
      <c r="C12" s="23">
        <f>LARGE([1]詳細!$N$151:$N$192,A12)</f>
        <v>106.15199034981906</v>
      </c>
      <c r="D12" s="24"/>
      <c r="E12" s="25">
        <v>4</v>
      </c>
      <c r="F12" s="22" t="str">
        <f>INDEX([1]詳細!$C$151:$C$192,MATCH(ランキング計算!G12,[1]詳細!$Z$151:$Z$192,0))</f>
        <v>西大寺北</v>
      </c>
      <c r="G12" s="26">
        <f>LARGE([1]詳細!$Z$151:$Z$192,ランキング計算!E12)</f>
        <v>102.33143240523314</v>
      </c>
      <c r="I12" s="25">
        <v>4</v>
      </c>
      <c r="J12" s="22" t="str">
        <f>INDEX([1]詳細!$C$199:$C$240,MATCH(ランキング計算!K12,[1]詳細!$N$199:$N$240,0))</f>
        <v>東登美ヶ丘</v>
      </c>
      <c r="K12" s="27">
        <f>LARGE([1]詳細!$N$199:$N$240,ランキング計算!I12)</f>
        <v>2.3887423043095866</v>
      </c>
      <c r="L12" s="6"/>
      <c r="M12" s="25">
        <v>4</v>
      </c>
      <c r="N12" s="22" t="str">
        <f>INDEX([1]詳細!$C$343:$C$384,MATCH(ランキング計算!O12,[1]詳細!$N$343:$N$384,0))</f>
        <v>月ヶ瀬</v>
      </c>
      <c r="O12" s="28">
        <f>LARGE([1]詳細!$N$343:$N$384,ランキング計算!M12)</f>
        <v>46.287519747235386</v>
      </c>
      <c r="P12" s="29"/>
      <c r="Q12" s="25">
        <v>4</v>
      </c>
      <c r="R12" s="22" t="str">
        <f>INDEX([1]詳細!$C$295:$C$336,MATCH(ランキング計算!S12,[1]詳細!$Z$295:$Z$336,0))</f>
        <v>大宮</v>
      </c>
      <c r="S12" s="28">
        <f>LARGE([1]詳細!$Z$295:$Z$336,ランキング計算!Q12)</f>
        <v>106.55929721815518</v>
      </c>
      <c r="T12" s="20"/>
      <c r="U12" s="25">
        <v>4</v>
      </c>
      <c r="V12" s="22" t="str">
        <f>INDEX([1]詳細!$C$487:$C$528,MATCH(ランキング計算!W12,[1]詳細!$N$487:$N$528,0))</f>
        <v>伏見</v>
      </c>
      <c r="W12" s="28">
        <f>LARGE([1]詳細!$N$487:$N$528,ランキング計算!U12)</f>
        <v>13.748985832865257</v>
      </c>
      <c r="X12" s="6"/>
      <c r="Y12" s="25">
        <v>4</v>
      </c>
      <c r="Z12" s="22" t="str">
        <f>INDEX([1]詳細!$C$439:$C$480,MATCH(ランキング計算!AA12,[1]詳細!$Z$439:$Z$480,0))</f>
        <v>伏見</v>
      </c>
      <c r="AA12" s="28">
        <f>LARGE([1]詳細!$Z$439:$Z$480,ランキング計算!Y12)</f>
        <v>106.37373249637857</v>
      </c>
    </row>
    <row r="13" spans="1:27" ht="15.95" customHeight="1" x14ac:dyDescent="0.15">
      <c r="A13" s="21">
        <v>5</v>
      </c>
      <c r="B13" s="22" t="str">
        <f>INDEX([1]詳細!$C$151:$C$192,MATCH(ランキング計算!C13,[1]詳細!$N$151:$N$192,0))</f>
        <v>椿井</v>
      </c>
      <c r="C13" s="23">
        <f>LARGE([1]詳細!$N$151:$N$192,A13)</f>
        <v>104.46293494704992</v>
      </c>
      <c r="D13" s="24"/>
      <c r="E13" s="25">
        <v>5</v>
      </c>
      <c r="F13" s="22" t="str">
        <f>INDEX([1]詳細!$C$151:$C$192,MATCH(ランキング計算!G13,[1]詳細!$Z$151:$Z$192,0))</f>
        <v>平城西</v>
      </c>
      <c r="G13" s="26">
        <f>LARGE([1]詳細!$Z$151:$Z$192,ランキング計算!E13)</f>
        <v>102.20840831015867</v>
      </c>
      <c r="I13" s="25">
        <v>5</v>
      </c>
      <c r="J13" s="22" t="str">
        <f>INDEX([1]詳細!$C$199:$C$240,MATCH(ランキング計算!K13,[1]詳細!$N$199:$N$240,0))</f>
        <v>二名</v>
      </c>
      <c r="K13" s="27">
        <f>LARGE([1]詳細!$N$199:$N$240,ランキング計算!I13)</f>
        <v>2.3474628712871288</v>
      </c>
      <c r="L13" s="6"/>
      <c r="M13" s="25">
        <v>5</v>
      </c>
      <c r="N13" s="22" t="str">
        <f>INDEX([1]詳細!$C$343:$C$384,MATCH(ランキング計算!O13,[1]詳細!$N$343:$N$384,0))</f>
        <v>鼓阪北</v>
      </c>
      <c r="O13" s="28">
        <f>LARGE([1]詳細!$N$343:$N$384,ランキング計算!M13)</f>
        <v>44.562221751112993</v>
      </c>
      <c r="P13" s="29"/>
      <c r="Q13" s="25">
        <v>5</v>
      </c>
      <c r="R13" s="22" t="str">
        <f>INDEX([1]詳細!$C$295:$C$336,MATCH(ランキング計算!S13,[1]詳細!$Z$295:$Z$336,0))</f>
        <v>青和</v>
      </c>
      <c r="S13" s="28">
        <f>LARGE([1]詳細!$Z$295:$Z$336,ランキング計算!Q13)</f>
        <v>106.45313235986811</v>
      </c>
      <c r="T13" s="20"/>
      <c r="U13" s="25">
        <v>5</v>
      </c>
      <c r="V13" s="22" t="str">
        <f>INDEX([1]詳細!$C$487:$C$528,MATCH(ランキング計算!W13,[1]詳細!$N$487:$N$528,0))</f>
        <v>東登美ヶ丘</v>
      </c>
      <c r="W13" s="28">
        <f>LARGE([1]詳細!$N$487:$N$528,ランキング計算!U13)</f>
        <v>13.540132547864506</v>
      </c>
      <c r="X13" s="6"/>
      <c r="Y13" s="25">
        <v>5</v>
      </c>
      <c r="Z13" s="22" t="str">
        <f>INDEX([1]詳細!$C$439:$C$480,MATCH(ランキング計算!AA13,[1]詳細!$Z$439:$Z$480,0))</f>
        <v>登美ヶ丘</v>
      </c>
      <c r="AA13" s="28">
        <f>LARGE([1]詳細!$Z$439:$Z$480,ランキング計算!Y13)</f>
        <v>106.36904761904762</v>
      </c>
    </row>
    <row r="14" spans="1:27" ht="15.95" customHeight="1" x14ac:dyDescent="0.15">
      <c r="A14" s="21">
        <v>6</v>
      </c>
      <c r="B14" s="22" t="str">
        <f>INDEX([1]詳細!$C$151:$C$192,MATCH(ランキング計算!C14,[1]詳細!$N$151:$N$192,0))</f>
        <v>東登美ヶ丘</v>
      </c>
      <c r="C14" s="23">
        <f>LARGE([1]詳細!$N$151:$N$192,A14)</f>
        <v>103.91200382592061</v>
      </c>
      <c r="D14" s="24"/>
      <c r="E14" s="25">
        <v>6</v>
      </c>
      <c r="F14" s="22" t="str">
        <f>INDEX([1]詳細!$C$151:$C$192,MATCH(ランキング計算!G14,[1]詳細!$Z$151:$Z$192,0))</f>
        <v>佐保川</v>
      </c>
      <c r="G14" s="26">
        <f>LARGE([1]詳細!$Z$151:$Z$192,ランキング計算!E14)</f>
        <v>102.01927019270191</v>
      </c>
      <c r="I14" s="25">
        <v>6</v>
      </c>
      <c r="J14" s="22" t="str">
        <f>INDEX([1]詳細!$C$199:$C$240,MATCH(ランキング計算!K14,[1]詳細!$N$199:$N$240,0))</f>
        <v>青和</v>
      </c>
      <c r="K14" s="27">
        <f>LARGE([1]詳細!$N$199:$N$240,ランキング計算!I14)</f>
        <v>2.3215152986886838</v>
      </c>
      <c r="L14" s="6"/>
      <c r="M14" s="25">
        <v>6</v>
      </c>
      <c r="N14" s="22" t="str">
        <f>INDEX([1]詳細!$C$343:$C$384,MATCH(ランキング計算!O14,[1]詳細!$N$343:$N$384,0))</f>
        <v>帯解</v>
      </c>
      <c r="O14" s="28">
        <f>LARGE([1]詳細!$N$343:$N$384,ランキング計算!M14)</f>
        <v>43.831801726538565</v>
      </c>
      <c r="P14" s="29"/>
      <c r="Q14" s="25">
        <v>6</v>
      </c>
      <c r="R14" s="22" t="str">
        <f>INDEX([1]詳細!$C$295:$C$336,MATCH(ランキング計算!S14,[1]詳細!$Z$295:$Z$336,0))</f>
        <v>富雄北</v>
      </c>
      <c r="S14" s="28">
        <f>LARGE([1]詳細!$Z$295:$Z$336,ランキング計算!Q14)</f>
        <v>106.40127388535032</v>
      </c>
      <c r="T14" s="20"/>
      <c r="U14" s="25">
        <v>6</v>
      </c>
      <c r="V14" s="22" t="str">
        <f>INDEX([1]詳細!$C$487:$C$528,MATCH(ランキング計算!W14,[1]詳細!$N$487:$N$528,0))</f>
        <v>佐保台</v>
      </c>
      <c r="W14" s="28">
        <f>LARGE([1]詳細!$N$487:$N$528,ランキング計算!U14)</f>
        <v>13.445635528330783</v>
      </c>
      <c r="X14" s="6"/>
      <c r="Y14" s="25">
        <v>6</v>
      </c>
      <c r="Z14" s="22" t="str">
        <f>INDEX([1]詳細!$C$439:$C$480,MATCH(ランキング計算!AA14,[1]詳細!$Z$439:$Z$480,0))</f>
        <v>平城西</v>
      </c>
      <c r="AA14" s="28">
        <f>LARGE([1]詳細!$Z$439:$Z$480,ランキング計算!Y14)</f>
        <v>105.74555403556771</v>
      </c>
    </row>
    <row r="15" spans="1:27" ht="15.95" customHeight="1" x14ac:dyDescent="0.15">
      <c r="A15" s="21">
        <v>7</v>
      </c>
      <c r="B15" s="22" t="str">
        <f>INDEX([1]詳細!$C$151:$C$192,MATCH(ランキング計算!C15,[1]詳細!$N$151:$N$192,0))</f>
        <v>佐保川</v>
      </c>
      <c r="C15" s="23">
        <f>LARGE([1]詳細!$N$151:$N$192,A15)</f>
        <v>103.4185369908562</v>
      </c>
      <c r="D15" s="24"/>
      <c r="E15" s="25">
        <v>7</v>
      </c>
      <c r="F15" s="22" t="str">
        <f>INDEX([1]詳細!$C$151:$C$192,MATCH(ランキング計算!G15,[1]詳細!$Z$151:$Z$192,0))</f>
        <v>伏見南</v>
      </c>
      <c r="G15" s="26">
        <f>LARGE([1]詳細!$Z$151:$Z$192,ランキング計算!E15)</f>
        <v>101.85454545454546</v>
      </c>
      <c r="I15" s="25">
        <v>7</v>
      </c>
      <c r="J15" s="22" t="str">
        <f>INDEX([1]詳細!$C$199:$C$240,MATCH(ランキング計算!K15,[1]詳細!$N$199:$N$240,0))</f>
        <v>都</v>
      </c>
      <c r="K15" s="27">
        <f>LARGE([1]詳細!$N$199:$N$240,ランキング計算!I15)</f>
        <v>2.3039927404718692</v>
      </c>
      <c r="L15" s="6"/>
      <c r="M15" s="25">
        <v>7</v>
      </c>
      <c r="N15" s="22" t="str">
        <f>INDEX([1]詳細!$C$343:$C$384,MATCH(ランキング計算!O15,[1]詳細!$N$343:$N$384,0))</f>
        <v>鼓阪</v>
      </c>
      <c r="O15" s="28">
        <f>LARGE([1]詳細!$N$343:$N$384,ランキング計算!M15)</f>
        <v>42.19489120151372</v>
      </c>
      <c r="P15" s="29"/>
      <c r="Q15" s="25">
        <v>7</v>
      </c>
      <c r="R15" s="22" t="str">
        <f>INDEX([1]詳細!$C$295:$C$336,MATCH(ランキング計算!S15,[1]詳細!$Z$295:$Z$336,0))</f>
        <v>あやめ池</v>
      </c>
      <c r="S15" s="28">
        <f>LARGE([1]詳細!$Z$295:$Z$336,ランキング計算!Q15)</f>
        <v>106.2948647156267</v>
      </c>
      <c r="T15" s="20"/>
      <c r="U15" s="25">
        <v>7</v>
      </c>
      <c r="V15" s="22" t="str">
        <f>INDEX([1]詳細!$C$487:$C$528,MATCH(ランキング計算!W15,[1]詳細!$N$487:$N$528,0))</f>
        <v>伏見南</v>
      </c>
      <c r="W15" s="28">
        <f>LARGE([1]詳細!$N$487:$N$528,ランキング計算!U15)</f>
        <v>13.042960847316435</v>
      </c>
      <c r="X15" s="6"/>
      <c r="Y15" s="25">
        <v>7</v>
      </c>
      <c r="Z15" s="22" t="str">
        <f>INDEX([1]詳細!$C$439:$C$480,MATCH(ランキング計算!AA15,[1]詳細!$Z$439:$Z$480,0))</f>
        <v>伏見南</v>
      </c>
      <c r="AA15" s="28">
        <f>LARGE([1]詳細!$Z$439:$Z$480,ランキング計算!Y15)</f>
        <v>105.1823416506718</v>
      </c>
    </row>
    <row r="16" spans="1:27" ht="15.95" customHeight="1" x14ac:dyDescent="0.15">
      <c r="A16" s="21">
        <v>8</v>
      </c>
      <c r="B16" s="22" t="str">
        <f>INDEX([1]詳細!$C$151:$C$192,MATCH(ランキング計算!C16,[1]詳細!$N$151:$N$192,0))</f>
        <v>済美</v>
      </c>
      <c r="C16" s="23">
        <f>LARGE([1]詳細!$N$151:$N$192,A16)</f>
        <v>103.21699277278336</v>
      </c>
      <c r="D16" s="24"/>
      <c r="E16" s="25">
        <v>8</v>
      </c>
      <c r="F16" s="22" t="str">
        <f>INDEX([1]詳細!$C$151:$C$192,MATCH(ランキング計算!G16,[1]詳細!$Z$151:$Z$192,0))</f>
        <v>登美ヶ丘</v>
      </c>
      <c r="G16" s="26">
        <f>LARGE([1]詳細!$Z$151:$Z$192,ランキング計算!E16)</f>
        <v>101.34680134680134</v>
      </c>
      <c r="I16" s="25">
        <v>8</v>
      </c>
      <c r="J16" s="22" t="str">
        <f>INDEX([1]詳細!$C$199:$C$240,MATCH(ランキング計算!K16,[1]詳細!$N$199:$N$240,0))</f>
        <v>平城西</v>
      </c>
      <c r="K16" s="27">
        <f>LARGE([1]詳細!$N$199:$N$240,ランキング計算!I16)</f>
        <v>2.2987490802060337</v>
      </c>
      <c r="L16" s="6"/>
      <c r="M16" s="25">
        <v>8</v>
      </c>
      <c r="N16" s="22" t="str">
        <f>INDEX([1]詳細!$C$343:$C$384,MATCH(ランキング計算!O16,[1]詳細!$N$343:$N$384,0))</f>
        <v>東市</v>
      </c>
      <c r="O16" s="28">
        <f>LARGE([1]詳細!$N$343:$N$384,ランキング計算!M16)</f>
        <v>39.461808457295675</v>
      </c>
      <c r="P16" s="29"/>
      <c r="Q16" s="25">
        <v>8</v>
      </c>
      <c r="R16" s="22" t="str">
        <f>INDEX([1]詳細!$C$295:$C$336,MATCH(ランキング計算!S16,[1]詳細!$Z$295:$Z$336,0))</f>
        <v>平城</v>
      </c>
      <c r="S16" s="28">
        <f>LARGE([1]詳細!$Z$295:$Z$336,ランキング計算!Q16)</f>
        <v>105.10079413561392</v>
      </c>
      <c r="T16" s="20"/>
      <c r="U16" s="25">
        <v>8</v>
      </c>
      <c r="V16" s="22" t="str">
        <f>INDEX([1]詳細!$C$487:$C$528,MATCH(ランキング計算!W16,[1]詳細!$N$487:$N$528,0))</f>
        <v>二名</v>
      </c>
      <c r="W16" s="28">
        <f>LARGE([1]詳細!$N$487:$N$528,ランキング計算!U16)</f>
        <v>12.73230525899565</v>
      </c>
      <c r="X16" s="6"/>
      <c r="Y16" s="25">
        <v>8</v>
      </c>
      <c r="Z16" s="22" t="str">
        <f>INDEX([1]詳細!$C$439:$C$480,MATCH(ランキング計算!AA16,[1]詳細!$Z$439:$Z$480,0))</f>
        <v>東登美ヶ丘</v>
      </c>
      <c r="AA16" s="28">
        <f>LARGE([1]詳細!$Z$439:$Z$480,ランキング計算!Y16)</f>
        <v>102.93911826452064</v>
      </c>
    </row>
    <row r="17" spans="1:27" ht="15.95" customHeight="1" x14ac:dyDescent="0.15">
      <c r="A17" s="21">
        <v>9</v>
      </c>
      <c r="B17" s="22" t="str">
        <f>INDEX([1]詳細!$C$151:$C$192,MATCH(ランキング計算!C17,[1]詳細!$N$151:$N$192,0))</f>
        <v>伏見南</v>
      </c>
      <c r="C17" s="23">
        <f>LARGE([1]詳細!$N$151:$N$192,A17)</f>
        <v>103.06635594259781</v>
      </c>
      <c r="D17" s="24"/>
      <c r="E17" s="25">
        <v>9</v>
      </c>
      <c r="F17" s="22" t="str">
        <f>INDEX([1]詳細!$C$151:$C$192,MATCH(ランキング計算!G17,[1]詳細!$Z$151:$Z$192,0))</f>
        <v>三碓</v>
      </c>
      <c r="G17" s="26">
        <f>LARGE([1]詳細!$Z$151:$Z$192,ランキング計算!E17)</f>
        <v>101.13050236698933</v>
      </c>
      <c r="I17" s="25">
        <v>9</v>
      </c>
      <c r="J17" s="22" t="str">
        <f>INDEX([1]詳細!$C$199:$C$240,MATCH(ランキング計算!K17,[1]詳細!$N$199:$N$240,0))</f>
        <v>朱雀</v>
      </c>
      <c r="K17" s="27">
        <f>LARGE([1]詳細!$N$199:$N$240,ランキング計算!I17)</f>
        <v>2.2856135401974611</v>
      </c>
      <c r="L17" s="6"/>
      <c r="M17" s="25">
        <v>9</v>
      </c>
      <c r="N17" s="22" t="str">
        <f>INDEX([1]詳細!$C$343:$C$384,MATCH(ランキング計算!O17,[1]詳細!$N$343:$N$384,0))</f>
        <v>富雄第三</v>
      </c>
      <c r="O17" s="28">
        <f>LARGE([1]詳細!$N$343:$N$384,ランキング計算!M17)</f>
        <v>38.309016086793861</v>
      </c>
      <c r="P17" s="29"/>
      <c r="Q17" s="25">
        <v>9</v>
      </c>
      <c r="R17" s="22" t="str">
        <f>INDEX([1]詳細!$C$295:$C$336,MATCH(ランキング計算!S17,[1]詳細!$Z$295:$Z$336,0))</f>
        <v>神功</v>
      </c>
      <c r="S17" s="28">
        <f>LARGE([1]詳細!$Z$295:$Z$336,ランキング計算!Q17)</f>
        <v>104.74750529180528</v>
      </c>
      <c r="T17" s="20"/>
      <c r="U17" s="25">
        <v>9</v>
      </c>
      <c r="V17" s="22" t="str">
        <f>INDEX([1]詳細!$C$487:$C$528,MATCH(ランキング計算!W17,[1]詳細!$N$487:$N$528,0))</f>
        <v>三碓</v>
      </c>
      <c r="W17" s="28">
        <f>LARGE([1]詳細!$N$487:$N$528,ランキング計算!U17)</f>
        <v>12.729686299168588</v>
      </c>
      <c r="X17" s="6"/>
      <c r="Y17" s="25">
        <v>9</v>
      </c>
      <c r="Z17" s="22" t="str">
        <f>INDEX([1]詳細!$C$439:$C$480,MATCH(ランキング計算!AA17,[1]詳細!$Z$439:$Z$480,0))</f>
        <v>佐保</v>
      </c>
      <c r="AA17" s="28">
        <f>LARGE([1]詳細!$Z$439:$Z$480,ランキング計算!Y17)</f>
        <v>100.2647837599294</v>
      </c>
    </row>
    <row r="18" spans="1:27" ht="15.95" customHeight="1" x14ac:dyDescent="0.15">
      <c r="A18" s="21">
        <v>10</v>
      </c>
      <c r="B18" s="22" t="str">
        <f>INDEX([1]詳細!$C$151:$C$192,MATCH(ランキング計算!C18,[1]詳細!$N$151:$N$192,0))</f>
        <v>鶴舞</v>
      </c>
      <c r="C18" s="23">
        <f>LARGE([1]詳細!$N$151:$N$192,A18)</f>
        <v>102.93821114791876</v>
      </c>
      <c r="D18" s="24"/>
      <c r="E18" s="25">
        <v>10</v>
      </c>
      <c r="F18" s="22" t="str">
        <f>INDEX([1]詳細!$C$151:$C$192,MATCH(ランキング計算!G18,[1]詳細!$Z$151:$Z$192,0))</f>
        <v>あやめ池</v>
      </c>
      <c r="G18" s="26">
        <f>LARGE([1]詳細!$Z$151:$Z$192,ランキング計算!E18)</f>
        <v>100.98360655737706</v>
      </c>
      <c r="I18" s="25">
        <v>10</v>
      </c>
      <c r="J18" s="22" t="str">
        <f>INDEX([1]詳細!$C$199:$C$240,MATCH(ランキング計算!K18,[1]詳細!$N$199:$N$240,0))</f>
        <v>登美ヶ丘</v>
      </c>
      <c r="K18" s="27">
        <f>LARGE([1]詳細!$N$199:$N$240,ランキング計算!I18)</f>
        <v>2.2747024371811828</v>
      </c>
      <c r="L18" s="6"/>
      <c r="M18" s="25">
        <v>10</v>
      </c>
      <c r="N18" s="22" t="str">
        <f>INDEX([1]詳細!$C$343:$C$384,MATCH(ランキング計算!O18,[1]詳細!$N$343:$N$384,0))</f>
        <v>都</v>
      </c>
      <c r="O18" s="28">
        <f>LARGE([1]詳細!$N$343:$N$384,ランキング計算!M18)</f>
        <v>37.790468688460024</v>
      </c>
      <c r="P18" s="29"/>
      <c r="Q18" s="25">
        <v>10</v>
      </c>
      <c r="R18" s="22" t="str">
        <f>INDEX([1]詳細!$C$295:$C$336,MATCH(ランキング計算!S18,[1]詳細!$Z$295:$Z$336,0))</f>
        <v>佐保川</v>
      </c>
      <c r="S18" s="28">
        <f>LARGE([1]詳細!$Z$295:$Z$336,ランキング計算!Q18)</f>
        <v>103.96494156928216</v>
      </c>
      <c r="T18" s="20"/>
      <c r="U18" s="25">
        <v>10</v>
      </c>
      <c r="V18" s="22" t="str">
        <f>INDEX([1]詳細!$C$487:$C$528,MATCH(ランキング計算!W18,[1]詳細!$N$487:$N$528,0))</f>
        <v>鳥見</v>
      </c>
      <c r="W18" s="28">
        <f>LARGE([1]詳細!$N$487:$N$528,ランキング計算!U18)</f>
        <v>12.643020594965677</v>
      </c>
      <c r="X18" s="6"/>
      <c r="Y18" s="25">
        <v>10</v>
      </c>
      <c r="Z18" s="22" t="str">
        <f>INDEX([1]詳細!$C$439:$C$480,MATCH(ランキング計算!AA18,[1]詳細!$Z$439:$Z$480,0))</f>
        <v>あやめ池</v>
      </c>
      <c r="AA18" s="28">
        <f>LARGE([1]詳細!$Z$439:$Z$480,ランキング計算!Y18)</f>
        <v>99.356499356499356</v>
      </c>
    </row>
    <row r="19" spans="1:27" ht="15.95" customHeight="1" x14ac:dyDescent="0.15">
      <c r="A19" s="21">
        <v>11</v>
      </c>
      <c r="B19" s="22" t="str">
        <f>INDEX([1]詳細!$C$151:$C$192,MATCH(ランキング計算!C19,[1]詳細!$N$151:$N$192,0))</f>
        <v>大宮</v>
      </c>
      <c r="C19" s="23">
        <f>LARGE([1]詳細!$N$151:$N$192,A19)</f>
        <v>101.87232122715994</v>
      </c>
      <c r="D19" s="24"/>
      <c r="E19" s="25">
        <v>11</v>
      </c>
      <c r="F19" s="22" t="str">
        <f>INDEX([1]詳細!$C$151:$C$192,MATCH(ランキング計算!G19,[1]詳細!$Z$151:$Z$192,0))</f>
        <v>左京</v>
      </c>
      <c r="G19" s="26">
        <f>LARGE([1]詳細!$Z$151:$Z$192,ランキング計算!E19)</f>
        <v>100.35064284521621</v>
      </c>
      <c r="I19" s="25">
        <v>11</v>
      </c>
      <c r="J19" s="22" t="str">
        <f>INDEX([1]詳細!$C$199:$C$240,MATCH(ランキング計算!K19,[1]詳細!$N$199:$N$240,0))</f>
        <v>富雄北</v>
      </c>
      <c r="K19" s="27">
        <f>LARGE([1]詳細!$N$199:$N$240,ランキング計算!I19)</f>
        <v>2.2577283165518458</v>
      </c>
      <c r="L19" s="6"/>
      <c r="M19" s="25">
        <v>11</v>
      </c>
      <c r="N19" s="22" t="str">
        <f>INDEX([1]詳細!$C$343:$C$384,MATCH(ランキング計算!O19,[1]詳細!$N$343:$N$384,0))</f>
        <v>富雄南</v>
      </c>
      <c r="O19" s="28">
        <f>LARGE([1]詳細!$N$343:$N$384,ランキング計算!M19)</f>
        <v>36.25338103132362</v>
      </c>
      <c r="P19" s="29"/>
      <c r="Q19" s="25">
        <v>11</v>
      </c>
      <c r="R19" s="22" t="str">
        <f>INDEX([1]詳細!$C$295:$C$336,MATCH(ランキング計算!S19,[1]詳細!$Z$295:$Z$336,0))</f>
        <v>富雄南</v>
      </c>
      <c r="S19" s="28">
        <f>LARGE([1]詳細!$Z$295:$Z$336,ランキング計算!Q19)</f>
        <v>103.90097524381096</v>
      </c>
      <c r="T19" s="20"/>
      <c r="U19" s="25">
        <v>11</v>
      </c>
      <c r="V19" s="22" t="str">
        <f>INDEX([1]詳細!$C$487:$C$528,MATCH(ランキング計算!W19,[1]詳細!$N$487:$N$528,0))</f>
        <v>あやめ池</v>
      </c>
      <c r="W19" s="28">
        <f>LARGE([1]詳細!$N$487:$N$528,ランキング計算!U19)</f>
        <v>12.532467532467532</v>
      </c>
      <c r="X19" s="6"/>
      <c r="Y19" s="25">
        <v>11</v>
      </c>
      <c r="Z19" s="22" t="str">
        <f>INDEX([1]詳細!$C$439:$C$480,MATCH(ランキング計算!AA19,[1]詳細!$Z$439:$Z$480,0))</f>
        <v>西大寺北</v>
      </c>
      <c r="AA19" s="28">
        <f>LARGE([1]詳細!$Z$439:$Z$480,ランキング計算!Y19)</f>
        <v>99.195906432748544</v>
      </c>
    </row>
    <row r="20" spans="1:27" ht="15.95" customHeight="1" x14ac:dyDescent="0.15">
      <c r="A20" s="21">
        <v>12</v>
      </c>
      <c r="B20" s="22" t="str">
        <f>INDEX([1]詳細!$C$151:$C$192,MATCH(ランキング計算!C20,[1]詳細!$N$151:$N$192,0))</f>
        <v>青和</v>
      </c>
      <c r="C20" s="23">
        <f>LARGE([1]詳細!$N$151:$N$192,A20)</f>
        <v>100.36745406824149</v>
      </c>
      <c r="D20" s="24"/>
      <c r="E20" s="25">
        <v>12</v>
      </c>
      <c r="F20" s="22" t="str">
        <f>INDEX([1]詳細!$C$151:$C$192,MATCH(ランキング計算!G20,[1]詳細!$Z$151:$Z$192,0))</f>
        <v>済美</v>
      </c>
      <c r="G20" s="26">
        <f>LARGE([1]詳細!$Z$151:$Z$192,ランキング計算!E20)</f>
        <v>99.872079140371824</v>
      </c>
      <c r="I20" s="25">
        <v>12</v>
      </c>
      <c r="J20" s="22" t="str">
        <f>INDEX([1]詳細!$C$199:$C$240,MATCH(ランキング計算!K20,[1]詳細!$N$199:$N$240,0))</f>
        <v>富雄第三</v>
      </c>
      <c r="K20" s="27">
        <f>LARGE([1]詳細!$N$199:$N$240,ランキング計算!I20)</f>
        <v>2.2380686575495394</v>
      </c>
      <c r="L20" s="6"/>
      <c r="M20" s="25">
        <v>12</v>
      </c>
      <c r="N20" s="22" t="str">
        <f>INDEX([1]詳細!$C$343:$C$384,MATCH(ランキング計算!O20,[1]詳細!$N$343:$N$384,0))</f>
        <v>六条</v>
      </c>
      <c r="O20" s="28">
        <f>LARGE([1]詳細!$N$343:$N$384,ランキング計算!M20)</f>
        <v>35.488090320804076</v>
      </c>
      <c r="P20" s="29"/>
      <c r="Q20" s="25">
        <v>12</v>
      </c>
      <c r="R20" s="22" t="str">
        <f>INDEX([1]詳細!$C$295:$C$336,MATCH(ランキング計算!S20,[1]詳細!$Z$295:$Z$336,0))</f>
        <v>鶴舞</v>
      </c>
      <c r="S20" s="28">
        <f>LARGE([1]詳細!$Z$295:$Z$336,ランキング計算!Q20)</f>
        <v>103.66894197952219</v>
      </c>
      <c r="T20" s="20"/>
      <c r="U20" s="25">
        <v>12</v>
      </c>
      <c r="V20" s="22" t="str">
        <f>INDEX([1]詳細!$C$487:$C$528,MATCH(ランキング計算!W20,[1]詳細!$N$487:$N$528,0))</f>
        <v>平城</v>
      </c>
      <c r="W20" s="28">
        <f>LARGE([1]詳細!$N$487:$N$528,ランキング計算!U20)</f>
        <v>12.467113638292455</v>
      </c>
      <c r="X20" s="6"/>
      <c r="Y20" s="25">
        <v>12</v>
      </c>
      <c r="Z20" s="22" t="str">
        <f>INDEX([1]詳細!$C$439:$C$480,MATCH(ランキング計算!AA20,[1]詳細!$Z$439:$Z$480,0))</f>
        <v>神功</v>
      </c>
      <c r="AA20" s="28">
        <f>LARGE([1]詳細!$Z$439:$Z$480,ランキング計算!Y20)</f>
        <v>98.53862212943632</v>
      </c>
    </row>
    <row r="21" spans="1:27" ht="15.95" customHeight="1" x14ac:dyDescent="0.15">
      <c r="A21" s="21">
        <v>13</v>
      </c>
      <c r="B21" s="22" t="str">
        <f>INDEX([1]詳細!$C$151:$C$192,MATCH(ランキング計算!C21,[1]詳細!$N$151:$N$192,0))</f>
        <v>西大寺北</v>
      </c>
      <c r="C21" s="23">
        <f>LARGE([1]詳細!$N$151:$N$192,A21)</f>
        <v>99.146827009019262</v>
      </c>
      <c r="D21" s="24"/>
      <c r="E21" s="25">
        <v>13</v>
      </c>
      <c r="F21" s="22" t="str">
        <f>INDEX([1]詳細!$C$151:$C$192,MATCH(ランキング計算!G21,[1]詳細!$Z$151:$Z$192,0))</f>
        <v>鶴舞</v>
      </c>
      <c r="G21" s="26">
        <f>LARGE([1]詳細!$Z$151:$Z$192,ランキング計算!E21)</f>
        <v>99.526528338671497</v>
      </c>
      <c r="I21" s="25">
        <v>13</v>
      </c>
      <c r="J21" s="22" t="str">
        <f>INDEX([1]詳細!$C$199:$C$240,MATCH(ランキング計算!K21,[1]詳細!$N$199:$N$240,0))</f>
        <v>富雄南</v>
      </c>
      <c r="K21" s="27">
        <f>LARGE([1]詳細!$N$199:$N$240,ランキング計算!I21)</f>
        <v>2.2332424006235385</v>
      </c>
      <c r="L21" s="6"/>
      <c r="M21" s="25">
        <v>13</v>
      </c>
      <c r="N21" s="22" t="str">
        <f>INDEX([1]詳細!$C$343:$C$384,MATCH(ランキング計算!O21,[1]詳細!$N$343:$N$384,0))</f>
        <v>朱雀</v>
      </c>
      <c r="O21" s="28">
        <f>LARGE([1]詳細!$N$343:$N$384,ランキング計算!M21)</f>
        <v>35.359456957729094</v>
      </c>
      <c r="P21" s="29"/>
      <c r="Q21" s="25">
        <v>13</v>
      </c>
      <c r="R21" s="22" t="str">
        <f>INDEX([1]詳細!$C$295:$C$336,MATCH(ランキング計算!S21,[1]詳細!$Z$295:$Z$336,0))</f>
        <v>済美</v>
      </c>
      <c r="S21" s="28">
        <f>LARGE([1]詳細!$Z$295:$Z$336,ランキング計算!Q21)</f>
        <v>103.64647713226205</v>
      </c>
      <c r="T21" s="20"/>
      <c r="U21" s="25">
        <v>13</v>
      </c>
      <c r="V21" s="22" t="str">
        <f>INDEX([1]詳細!$C$487:$C$528,MATCH(ランキング計算!W21,[1]詳細!$N$487:$N$528,0))</f>
        <v>平城西</v>
      </c>
      <c r="W21" s="28">
        <f>LARGE([1]詳細!$N$487:$N$528,ランキング計算!U21)</f>
        <v>12.371959026888604</v>
      </c>
      <c r="X21" s="6"/>
      <c r="Y21" s="25">
        <v>13</v>
      </c>
      <c r="Z21" s="22" t="str">
        <f>INDEX([1]詳細!$C$439:$C$480,MATCH(ランキング計算!AA21,[1]詳細!$Z$439:$Z$480,0))</f>
        <v>鶴舞</v>
      </c>
      <c r="AA21" s="28">
        <f>LARGE([1]詳細!$Z$439:$Z$480,ランキング計算!Y21)</f>
        <v>97.947548460661352</v>
      </c>
    </row>
    <row r="22" spans="1:27" ht="15.95" customHeight="1" x14ac:dyDescent="0.15">
      <c r="A22" s="21">
        <v>14</v>
      </c>
      <c r="B22" s="22" t="str">
        <f>INDEX([1]詳細!$C$151:$C$192,MATCH(ランキング計算!C22,[1]詳細!$N$151:$N$192,0))</f>
        <v>平城西</v>
      </c>
      <c r="C22" s="23">
        <f>LARGE([1]詳細!$N$151:$N$192,A22)</f>
        <v>97.823704399561606</v>
      </c>
      <c r="D22" s="24"/>
      <c r="E22" s="25">
        <v>14</v>
      </c>
      <c r="F22" s="22" t="str">
        <f>INDEX([1]詳細!$C$151:$C$192,MATCH(ランキング計算!G22,[1]詳細!$Z$151:$Z$192,0))</f>
        <v>青和</v>
      </c>
      <c r="G22" s="26">
        <f>LARGE([1]詳細!$Z$151:$Z$192,ランキング計算!E22)</f>
        <v>99.221587960560456</v>
      </c>
      <c r="I22" s="25">
        <v>14</v>
      </c>
      <c r="J22" s="22" t="str">
        <f>INDEX([1]詳細!$C$199:$C$240,MATCH(ランキング計算!K22,[1]詳細!$N$199:$N$240,0))</f>
        <v>平城</v>
      </c>
      <c r="K22" s="27">
        <f>LARGE([1]詳細!$N$199:$N$240,ランキング計算!I22)</f>
        <v>2.2248867069486407</v>
      </c>
      <c r="L22" s="6"/>
      <c r="M22" s="25">
        <v>14</v>
      </c>
      <c r="N22" s="22" t="str">
        <f>INDEX([1]詳細!$C$343:$C$384,MATCH(ランキング計算!O22,[1]詳細!$N$343:$N$384,0))</f>
        <v>神功</v>
      </c>
      <c r="O22" s="28">
        <f>LARGE([1]詳細!$N$343:$N$384,ランキング計算!M22)</f>
        <v>34.786101626832696</v>
      </c>
      <c r="P22" s="29"/>
      <c r="Q22" s="25">
        <v>14</v>
      </c>
      <c r="R22" s="22" t="str">
        <f>INDEX([1]詳細!$C$295:$C$336,MATCH(ランキング計算!S22,[1]詳細!$Z$295:$Z$336,0))</f>
        <v>済美南</v>
      </c>
      <c r="S22" s="28">
        <f>LARGE([1]詳細!$Z$295:$Z$336,ランキング計算!Q22)</f>
        <v>103.53881278538815</v>
      </c>
      <c r="T22" s="20"/>
      <c r="U22" s="25">
        <v>14</v>
      </c>
      <c r="V22" s="22" t="str">
        <f>INDEX([1]詳細!$C$487:$C$528,MATCH(ランキング計算!W22,[1]詳細!$N$487:$N$528,0))</f>
        <v>鶴舞</v>
      </c>
      <c r="W22" s="28">
        <f>LARGE([1]詳細!$N$487:$N$528,ランキング計算!U22)</f>
        <v>12.019028963201343</v>
      </c>
      <c r="X22" s="6"/>
      <c r="Y22" s="25">
        <v>14</v>
      </c>
      <c r="Z22" s="22" t="str">
        <f>INDEX([1]詳細!$C$439:$C$480,MATCH(ランキング計算!AA22,[1]詳細!$Z$439:$Z$480,0))</f>
        <v>椿井</v>
      </c>
      <c r="AA22" s="28">
        <f>LARGE([1]詳細!$Z$439:$Z$480,ランキング計算!Y22)</f>
        <v>97.920604914933847</v>
      </c>
    </row>
    <row r="23" spans="1:27" ht="15.95" customHeight="1" x14ac:dyDescent="0.15">
      <c r="A23" s="21">
        <v>15</v>
      </c>
      <c r="B23" s="22" t="str">
        <f>INDEX([1]詳細!$C$151:$C$192,MATCH(ランキング計算!C23,[1]詳細!$N$151:$N$192,0))</f>
        <v>左京</v>
      </c>
      <c r="C23" s="23">
        <f>LARGE([1]詳細!$N$151:$N$192,A23)</f>
        <v>97.233457369357708</v>
      </c>
      <c r="D23" s="24"/>
      <c r="E23" s="25">
        <v>15</v>
      </c>
      <c r="F23" s="22" t="str">
        <f>INDEX([1]詳細!$C$151:$C$192,MATCH(ランキング計算!G23,[1]詳細!$Z$151:$Z$192,0))</f>
        <v>大安寺西</v>
      </c>
      <c r="G23" s="26">
        <f>LARGE([1]詳細!$Z$151:$Z$192,ランキング計算!E23)</f>
        <v>99.185698240359415</v>
      </c>
      <c r="I23" s="25">
        <v>15</v>
      </c>
      <c r="J23" s="22" t="str">
        <f>INDEX([1]詳細!$C$199:$C$240,MATCH(ランキング計算!K23,[1]詳細!$N$199:$N$240,0))</f>
        <v>鳥見</v>
      </c>
      <c r="K23" s="27">
        <f>LARGE([1]詳細!$N$199:$N$240,ランキング計算!I23)</f>
        <v>2.2161648177496036</v>
      </c>
      <c r="L23" s="6"/>
      <c r="M23" s="25">
        <v>15</v>
      </c>
      <c r="N23" s="22" t="str">
        <f>INDEX([1]詳細!$C$343:$C$384,MATCH(ランキング計算!O23,[1]詳細!$N$343:$N$384,0))</f>
        <v>明治</v>
      </c>
      <c r="O23" s="28">
        <f>LARGE([1]詳細!$N$343:$N$384,ランキング計算!M23)</f>
        <v>34.219308700834326</v>
      </c>
      <c r="P23" s="29"/>
      <c r="Q23" s="25">
        <v>15</v>
      </c>
      <c r="R23" s="22" t="str">
        <f>INDEX([1]詳細!$C$295:$C$336,MATCH(ランキング計算!S23,[1]詳細!$Z$295:$Z$336,0))</f>
        <v>鼓阪北</v>
      </c>
      <c r="S23" s="28">
        <f>LARGE([1]詳細!$Z$295:$Z$336,ランキング計算!Q23)</f>
        <v>103.44488188976378</v>
      </c>
      <c r="T23" s="20"/>
      <c r="U23" s="25">
        <v>15</v>
      </c>
      <c r="V23" s="22" t="str">
        <f>INDEX([1]詳細!$C$487:$C$528,MATCH(ランキング計算!W23,[1]詳細!$N$487:$N$528,0))</f>
        <v>大安寺西</v>
      </c>
      <c r="W23" s="28">
        <f>LARGE([1]詳細!$N$487:$N$528,ランキング計算!U23)</f>
        <v>11.380579409266774</v>
      </c>
      <c r="X23" s="6"/>
      <c r="Y23" s="25">
        <v>15</v>
      </c>
      <c r="Z23" s="22" t="str">
        <f>INDEX([1]詳細!$C$439:$C$480,MATCH(ランキング計算!AA23,[1]詳細!$Z$439:$Z$480,0))</f>
        <v>三碓</v>
      </c>
      <c r="AA23" s="28">
        <f>LARGE([1]詳細!$Z$439:$Z$480,ランキング計算!Y23)</f>
        <v>97.277095568606512</v>
      </c>
    </row>
    <row r="24" spans="1:27" ht="15.95" customHeight="1" x14ac:dyDescent="0.15">
      <c r="A24" s="21">
        <v>16</v>
      </c>
      <c r="B24" s="22" t="str">
        <f>INDEX([1]詳細!$C$151:$C$192,MATCH(ランキング計算!C24,[1]詳細!$N$151:$N$192,0))</f>
        <v>佐保</v>
      </c>
      <c r="C24" s="23">
        <f>LARGE([1]詳細!$N$151:$N$192,A24)</f>
        <v>96.762952773956897</v>
      </c>
      <c r="D24" s="24"/>
      <c r="E24" s="25">
        <v>16</v>
      </c>
      <c r="F24" s="22" t="str">
        <f>INDEX([1]詳細!$C$151:$C$192,MATCH(ランキング計算!G24,[1]詳細!$Z$151:$Z$192,0))</f>
        <v>佐保</v>
      </c>
      <c r="G24" s="26">
        <f>LARGE([1]詳細!$Z$151:$Z$192,ランキング計算!E24)</f>
        <v>98.432835820895519</v>
      </c>
      <c r="I24" s="25">
        <v>16</v>
      </c>
      <c r="J24" s="22" t="str">
        <f>INDEX([1]詳細!$C$199:$C$240,MATCH(ランキング計算!K24,[1]詳細!$N$199:$N$240,0))</f>
        <v>伏見南</v>
      </c>
      <c r="K24" s="27">
        <f>LARGE([1]詳細!$N$199:$N$240,ランキング計算!I24)</f>
        <v>2.1962885520125459</v>
      </c>
      <c r="L24" s="6"/>
      <c r="M24" s="25">
        <v>16</v>
      </c>
      <c r="N24" s="22" t="str">
        <f>INDEX([1]詳細!$C$343:$C$384,MATCH(ランキング計算!O24,[1]詳細!$N$343:$N$384,0))</f>
        <v>平城西</v>
      </c>
      <c r="O24" s="28">
        <f>LARGE([1]詳細!$N$343:$N$384,ランキング計算!M24)</f>
        <v>34.154929577464785</v>
      </c>
      <c r="P24" s="29"/>
      <c r="Q24" s="25">
        <v>16</v>
      </c>
      <c r="R24" s="22" t="str">
        <f>INDEX([1]詳細!$C$295:$C$336,MATCH(ランキング計算!S24,[1]詳細!$Z$295:$Z$336,0))</f>
        <v>朱雀</v>
      </c>
      <c r="S24" s="28">
        <f>LARGE([1]詳細!$Z$295:$Z$336,ランキング計算!Q24)</f>
        <v>103.24324324324323</v>
      </c>
      <c r="T24" s="20"/>
      <c r="U24" s="25">
        <v>16</v>
      </c>
      <c r="V24" s="22" t="str">
        <f>INDEX([1]詳細!$C$487:$C$528,MATCH(ランキング計算!W24,[1]詳細!$N$487:$N$528,0))</f>
        <v>富雄北</v>
      </c>
      <c r="W24" s="28">
        <f>LARGE([1]詳細!$N$487:$N$528,ランキング計算!U24)</f>
        <v>11.17283467647289</v>
      </c>
      <c r="X24" s="6"/>
      <c r="Y24" s="25">
        <v>16</v>
      </c>
      <c r="Z24" s="22" t="str">
        <f>INDEX([1]詳細!$C$439:$C$480,MATCH(ランキング計算!AA24,[1]詳細!$Z$439:$Z$480,0))</f>
        <v>青和</v>
      </c>
      <c r="AA24" s="28">
        <f>LARGE([1]詳細!$Z$439:$Z$480,ランキング計算!Y24)</f>
        <v>97.169143665958956</v>
      </c>
    </row>
    <row r="25" spans="1:27" ht="15.95" customHeight="1" x14ac:dyDescent="0.15">
      <c r="A25" s="21">
        <v>17</v>
      </c>
      <c r="B25" s="22" t="str">
        <f>INDEX([1]詳細!$C$151:$C$192,MATCH(ランキング計算!C25,[1]詳細!$N$151:$N$192,0))</f>
        <v>三碓</v>
      </c>
      <c r="C25" s="23">
        <f>LARGE([1]詳細!$N$151:$N$192,A25)</f>
        <v>96.36437083417492</v>
      </c>
      <c r="D25" s="24"/>
      <c r="E25" s="25">
        <v>17</v>
      </c>
      <c r="F25" s="22" t="str">
        <f>INDEX([1]詳細!$C$151:$C$192,MATCH(ランキング計算!G25,[1]詳細!$Z$151:$Z$192,0))</f>
        <v>富雄南</v>
      </c>
      <c r="G25" s="26">
        <f>LARGE([1]詳細!$Z$151:$Z$192,ランキング計算!E25)</f>
        <v>98.259602194787377</v>
      </c>
      <c r="I25" s="25">
        <v>17</v>
      </c>
      <c r="J25" s="22" t="str">
        <f>INDEX([1]詳細!$C$199:$C$240,MATCH(ランキング計算!K25,[1]詳細!$N$199:$N$240,0))</f>
        <v>あやめ池</v>
      </c>
      <c r="K25" s="27">
        <f>LARGE([1]詳細!$N$199:$N$240,ランキング計算!I25)</f>
        <v>2.1743734557006706</v>
      </c>
      <c r="L25" s="6"/>
      <c r="M25" s="25">
        <v>17</v>
      </c>
      <c r="N25" s="22" t="str">
        <f>INDEX([1]詳細!$C$343:$C$384,MATCH(ランキング計算!O25,[1]詳細!$N$343:$N$384,0))</f>
        <v>鶴舞</v>
      </c>
      <c r="O25" s="28">
        <f>LARGE([1]詳細!$N$343:$N$384,ランキング計算!M25)</f>
        <v>34.000279837694137</v>
      </c>
      <c r="P25" s="29"/>
      <c r="Q25" s="25">
        <v>17</v>
      </c>
      <c r="R25" s="22" t="str">
        <f>INDEX([1]詳細!$C$295:$C$336,MATCH(ランキング計算!S25,[1]詳細!$Z$295:$Z$336,0))</f>
        <v>伏見南</v>
      </c>
      <c r="S25" s="28">
        <f>LARGE([1]詳細!$Z$295:$Z$336,ランキング計算!Q25)</f>
        <v>103.06698950766746</v>
      </c>
      <c r="T25" s="20"/>
      <c r="U25" s="25">
        <v>17</v>
      </c>
      <c r="V25" s="22" t="str">
        <f>INDEX([1]詳細!$C$487:$C$528,MATCH(ランキング計算!W25,[1]詳細!$N$487:$N$528,0))</f>
        <v>富雄南</v>
      </c>
      <c r="W25" s="28">
        <f>LARGE([1]詳細!$N$487:$N$528,ランキング計算!U25)</f>
        <v>11.124683709972953</v>
      </c>
      <c r="X25" s="6"/>
      <c r="Y25" s="25">
        <v>17</v>
      </c>
      <c r="Z25" s="22" t="str">
        <f>INDEX([1]詳細!$C$439:$C$480,MATCH(ランキング計算!AA25,[1]詳細!$Z$439:$Z$480,0))</f>
        <v>飛鳥</v>
      </c>
      <c r="AA25" s="28">
        <f>LARGE([1]詳細!$Z$439:$Z$480,ランキング計算!Y25)</f>
        <v>96.450939457202495</v>
      </c>
    </row>
    <row r="26" spans="1:27" ht="15.95" customHeight="1" x14ac:dyDescent="0.15">
      <c r="A26" s="21">
        <v>18</v>
      </c>
      <c r="B26" s="22" t="str">
        <f>INDEX([1]詳細!$C$151:$C$192,MATCH(ランキング計算!C26,[1]詳細!$N$151:$N$192,0))</f>
        <v>二名</v>
      </c>
      <c r="C26" s="23">
        <f>LARGE([1]詳細!$N$151:$N$192,A26)</f>
        <v>96.159695817490501</v>
      </c>
      <c r="D26" s="24"/>
      <c r="E26" s="25">
        <v>18</v>
      </c>
      <c r="F26" s="22" t="str">
        <f>INDEX([1]詳細!$C$151:$C$192,MATCH(ランキング計算!G26,[1]詳細!$Z$151:$Z$192,0))</f>
        <v>二名</v>
      </c>
      <c r="G26" s="26">
        <f>LARGE([1]詳細!$Z$151:$Z$192,ランキング計算!E26)</f>
        <v>98.150064683053046</v>
      </c>
      <c r="I26" s="25">
        <v>18</v>
      </c>
      <c r="J26" s="22" t="str">
        <f>INDEX([1]詳細!$C$199:$C$240,MATCH(ランキング計算!K26,[1]詳細!$N$199:$N$240,0))</f>
        <v>佐保台</v>
      </c>
      <c r="K26" s="27">
        <f>LARGE([1]詳細!$N$199:$N$240,ランキング計算!I26)</f>
        <v>2.169435215946844</v>
      </c>
      <c r="L26" s="6"/>
      <c r="M26" s="25">
        <v>18</v>
      </c>
      <c r="N26" s="22" t="str">
        <f>INDEX([1]詳細!$C$343:$C$384,MATCH(ランキング計算!O26,[1]詳細!$N$343:$N$384,0))</f>
        <v>椿井</v>
      </c>
      <c r="O26" s="28">
        <f>LARGE([1]詳細!$N$343:$N$384,ランキング計算!M26)</f>
        <v>33.526430123099203</v>
      </c>
      <c r="P26" s="29"/>
      <c r="Q26" s="25">
        <v>18</v>
      </c>
      <c r="R26" s="22" t="str">
        <f>INDEX([1]詳細!$C$295:$C$336,MATCH(ランキング計算!S26,[1]詳細!$Z$295:$Z$336,0))</f>
        <v>大安寺</v>
      </c>
      <c r="S26" s="28">
        <f>LARGE([1]詳細!$Z$295:$Z$336,ランキング計算!Q26)</f>
        <v>103.06569343065695</v>
      </c>
      <c r="T26" s="20"/>
      <c r="U26" s="25">
        <v>18</v>
      </c>
      <c r="V26" s="22" t="str">
        <f>INDEX([1]詳細!$C$487:$C$528,MATCH(ランキング計算!W26,[1]詳細!$N$487:$N$528,0))</f>
        <v>西大寺北</v>
      </c>
      <c r="W26" s="28">
        <f>LARGE([1]詳細!$N$487:$N$528,ランキング計算!U26)</f>
        <v>11.121127683986231</v>
      </c>
      <c r="X26" s="6"/>
      <c r="Y26" s="25">
        <v>18</v>
      </c>
      <c r="Z26" s="22" t="str">
        <f>INDEX([1]詳細!$C$439:$C$480,MATCH(ランキング計算!AA26,[1]詳細!$Z$439:$Z$480,0))</f>
        <v>大安寺西</v>
      </c>
      <c r="AA26" s="28">
        <f>LARGE([1]詳細!$Z$439:$Z$480,ランキング計算!Y26)</f>
        <v>96.402877697841731</v>
      </c>
    </row>
    <row r="27" spans="1:27" ht="15.95" customHeight="1" x14ac:dyDescent="0.15">
      <c r="A27" s="21">
        <v>19</v>
      </c>
      <c r="B27" s="22" t="str">
        <f>INDEX([1]詳細!$C$151:$C$192,MATCH(ランキング計算!C27,[1]詳細!$N$151:$N$192,0))</f>
        <v>鳥見</v>
      </c>
      <c r="C27" s="23">
        <f>LARGE([1]詳細!$N$151:$N$192,A27)</f>
        <v>95.702162606077195</v>
      </c>
      <c r="D27" s="24"/>
      <c r="E27" s="25">
        <v>19</v>
      </c>
      <c r="F27" s="22" t="str">
        <f>INDEX([1]詳細!$C$151:$C$192,MATCH(ランキング計算!G27,[1]詳細!$Z$151:$Z$192,0))</f>
        <v>飛鳥</v>
      </c>
      <c r="G27" s="26">
        <f>LARGE([1]詳細!$Z$151:$Z$192,ランキング計算!E27)</f>
        <v>98.075424653264761</v>
      </c>
      <c r="I27" s="25">
        <v>19</v>
      </c>
      <c r="J27" s="22" t="str">
        <f>INDEX([1]詳細!$C$199:$C$240,MATCH(ランキング計算!K27,[1]詳細!$N$199:$N$240,0))</f>
        <v>六条</v>
      </c>
      <c r="K27" s="27">
        <f>LARGE([1]詳細!$N$199:$N$240,ランキング計算!I27)</f>
        <v>2.1443755535872455</v>
      </c>
      <c r="L27" s="6"/>
      <c r="M27" s="25">
        <v>19</v>
      </c>
      <c r="N27" s="22" t="str">
        <f>INDEX([1]詳細!$C$343:$C$384,MATCH(ランキング計算!O27,[1]詳細!$N$343:$N$384,0))</f>
        <v>佐保</v>
      </c>
      <c r="O27" s="28">
        <f>LARGE([1]詳細!$N$343:$N$384,ランキング計算!M27)</f>
        <v>33.235405610310842</v>
      </c>
      <c r="P27" s="29"/>
      <c r="Q27" s="25">
        <v>19</v>
      </c>
      <c r="R27" s="22" t="str">
        <f>INDEX([1]詳細!$C$295:$C$336,MATCH(ランキング計算!S27,[1]詳細!$Z$295:$Z$336,0))</f>
        <v>伏見</v>
      </c>
      <c r="S27" s="28">
        <f>LARGE([1]詳細!$Z$295:$Z$336,ランキング計算!Q27)</f>
        <v>102.09205020920503</v>
      </c>
      <c r="T27" s="20"/>
      <c r="U27" s="25">
        <v>19</v>
      </c>
      <c r="V27" s="22" t="str">
        <f>INDEX([1]詳細!$C$487:$C$528,MATCH(ランキング計算!W27,[1]詳細!$N$487:$N$528,0))</f>
        <v>大安寺</v>
      </c>
      <c r="W27" s="28">
        <f>LARGE([1]詳細!$N$487:$N$528,ランキング計算!U27)</f>
        <v>11.096681096681097</v>
      </c>
      <c r="X27" s="6"/>
      <c r="Y27" s="25">
        <v>19</v>
      </c>
      <c r="Z27" s="22" t="str">
        <f>INDEX([1]詳細!$C$439:$C$480,MATCH(ランキング計算!AA27,[1]詳細!$Z$439:$Z$480,0))</f>
        <v>鼓阪北</v>
      </c>
      <c r="AA27" s="28">
        <f>LARGE([1]詳細!$Z$439:$Z$480,ランキング計算!Y27)</f>
        <v>96.212121212121218</v>
      </c>
    </row>
    <row r="28" spans="1:27" ht="15.95" customHeight="1" x14ac:dyDescent="0.15">
      <c r="A28" s="21">
        <v>20</v>
      </c>
      <c r="B28" s="22" t="str">
        <f>INDEX([1]詳細!$C$151:$C$192,MATCH(ランキング計算!C28,[1]詳細!$N$151:$N$192,0))</f>
        <v>平城</v>
      </c>
      <c r="C28" s="23">
        <f>LARGE([1]詳細!$N$151:$N$192,A28)</f>
        <v>95.517185473411161</v>
      </c>
      <c r="D28" s="24"/>
      <c r="E28" s="25">
        <v>20</v>
      </c>
      <c r="F28" s="22" t="str">
        <f>INDEX([1]詳細!$C$151:$C$192,MATCH(ランキング計算!G28,[1]詳細!$Z$151:$Z$192,0))</f>
        <v>済美南</v>
      </c>
      <c r="G28" s="26">
        <f>LARGE([1]詳細!$Z$151:$Z$192,ランキング計算!E28)</f>
        <v>97.95741734464255</v>
      </c>
      <c r="I28" s="25">
        <v>20</v>
      </c>
      <c r="J28" s="22" t="str">
        <f>INDEX([1]詳細!$C$199:$C$240,MATCH(ランキング計算!K28,[1]詳細!$N$199:$N$240,0))</f>
        <v>都跡</v>
      </c>
      <c r="K28" s="27">
        <f>LARGE([1]詳細!$N$199:$N$240,ランキング計算!I28)</f>
        <v>2.1372017353579174</v>
      </c>
      <c r="L28" s="6"/>
      <c r="M28" s="25">
        <v>20</v>
      </c>
      <c r="N28" s="22" t="str">
        <f>INDEX([1]詳細!$C$343:$C$384,MATCH(ランキング計算!O28,[1]詳細!$N$343:$N$384,0))</f>
        <v>佐保台</v>
      </c>
      <c r="O28" s="28">
        <f>LARGE([1]詳細!$N$343:$N$384,ランキング計算!M28)</f>
        <v>32.251148545176115</v>
      </c>
      <c r="P28" s="29"/>
      <c r="Q28" s="25">
        <v>20</v>
      </c>
      <c r="R28" s="22" t="str">
        <f>INDEX([1]詳細!$C$295:$C$336,MATCH(ランキング計算!S28,[1]詳細!$Z$295:$Z$336,0))</f>
        <v>西大寺北</v>
      </c>
      <c r="S28" s="28">
        <f>LARGE([1]詳細!$Z$295:$Z$336,ランキング計算!Q28)</f>
        <v>102.00343445907269</v>
      </c>
      <c r="T28" s="20"/>
      <c r="U28" s="25">
        <v>20</v>
      </c>
      <c r="V28" s="22" t="str">
        <f>INDEX([1]詳細!$C$487:$C$528,MATCH(ランキング計算!W28,[1]詳細!$N$487:$N$528,0))</f>
        <v>飛鳥</v>
      </c>
      <c r="W28" s="28">
        <f>LARGE([1]詳細!$N$487:$N$528,ランキング計算!U28)</f>
        <v>11.011360927941528</v>
      </c>
      <c r="X28" s="6"/>
      <c r="Y28" s="25">
        <v>20</v>
      </c>
      <c r="Z28" s="22" t="str">
        <f>INDEX([1]詳細!$C$439:$C$480,MATCH(ランキング計算!AA28,[1]詳細!$Z$439:$Z$480,0))</f>
        <v>辰市</v>
      </c>
      <c r="AA28" s="28">
        <f>LARGE([1]詳細!$Z$439:$Z$480,ランキング計算!Y28)</f>
        <v>96.103896103896105</v>
      </c>
    </row>
    <row r="29" spans="1:27" ht="15.95" customHeight="1" x14ac:dyDescent="0.15">
      <c r="A29" s="21">
        <v>21</v>
      </c>
      <c r="B29" s="22" t="str">
        <f>INDEX([1]詳細!$C$151:$C$192,MATCH(ランキング計算!C29,[1]詳細!$N$151:$N$192,0))</f>
        <v>大安寺西</v>
      </c>
      <c r="C29" s="23">
        <f>LARGE([1]詳細!$N$151:$N$192,A29)</f>
        <v>94.793809821987651</v>
      </c>
      <c r="D29" s="24"/>
      <c r="E29" s="25">
        <v>21</v>
      </c>
      <c r="F29" s="22" t="str">
        <f>INDEX([1]詳細!$C$151:$C$192,MATCH(ランキング計算!G29,[1]詳細!$Z$151:$Z$192,0))</f>
        <v>明治</v>
      </c>
      <c r="G29" s="26">
        <f>LARGE([1]詳細!$Z$151:$Z$192,ランキング計算!E29)</f>
        <v>97.762759263574921</v>
      </c>
      <c r="I29" s="25">
        <v>21</v>
      </c>
      <c r="J29" s="22" t="str">
        <f>INDEX([1]詳細!$C$199:$C$240,MATCH(ランキング計算!K29,[1]詳細!$N$199:$N$240,0))</f>
        <v>明治</v>
      </c>
      <c r="K29" s="27">
        <f>LARGE([1]詳細!$N$199:$N$240,ランキング計算!I29)</f>
        <v>2.1208291203235592</v>
      </c>
      <c r="L29" s="6"/>
      <c r="M29" s="25">
        <v>21</v>
      </c>
      <c r="N29" s="22" t="str">
        <f>INDEX([1]詳細!$C$343:$C$384,MATCH(ランキング計算!O29,[1]詳細!$N$343:$N$384,0))</f>
        <v>鳥見</v>
      </c>
      <c r="O29" s="28">
        <f>LARGE([1]詳細!$N$343:$N$384,ランキング計算!M29)</f>
        <v>32.13672768878719</v>
      </c>
      <c r="P29" s="29"/>
      <c r="Q29" s="25">
        <v>21</v>
      </c>
      <c r="R29" s="22" t="str">
        <f>INDEX([1]詳細!$C$295:$C$336,MATCH(ランキング計算!S29,[1]詳細!$Z$295:$Z$336,0))</f>
        <v>六条</v>
      </c>
      <c r="S29" s="28">
        <f>LARGE([1]詳細!$Z$295:$Z$336,ランキング計算!Q29)</f>
        <v>101.87747035573122</v>
      </c>
      <c r="T29" s="20"/>
      <c r="U29" s="25">
        <v>21</v>
      </c>
      <c r="V29" s="22" t="str">
        <f>INDEX([1]詳細!$C$487:$C$528,MATCH(ランキング計算!W29,[1]詳細!$N$487:$N$528,0))</f>
        <v>佐保川</v>
      </c>
      <c r="W29" s="28">
        <f>LARGE([1]詳細!$N$487:$N$528,ランキング計算!U29)</f>
        <v>10.971566361900935</v>
      </c>
      <c r="X29" s="6"/>
      <c r="Y29" s="25">
        <v>21</v>
      </c>
      <c r="Z29" s="22" t="str">
        <f>INDEX([1]詳細!$C$439:$C$480,MATCH(ランキング計算!AA29,[1]詳細!$Z$439:$Z$480,0))</f>
        <v>東市</v>
      </c>
      <c r="AA29" s="28">
        <f>LARGE([1]詳細!$Z$439:$Z$480,ランキング計算!Y29)</f>
        <v>95.32163742690058</v>
      </c>
    </row>
    <row r="30" spans="1:27" ht="15.95" customHeight="1" x14ac:dyDescent="0.15">
      <c r="A30" s="21">
        <v>22</v>
      </c>
      <c r="B30" s="22" t="str">
        <f>INDEX([1]詳細!$C$151:$C$192,MATCH(ランキング計算!C30,[1]詳細!$N$151:$N$192,0))</f>
        <v>朱雀</v>
      </c>
      <c r="C30" s="23">
        <f>LARGE([1]詳細!$N$151:$N$192,A30)</f>
        <v>94.352256186317319</v>
      </c>
      <c r="D30" s="24"/>
      <c r="E30" s="25">
        <v>22</v>
      </c>
      <c r="F30" s="22" t="str">
        <f>INDEX([1]詳細!$C$151:$C$192,MATCH(ランキング計算!G30,[1]詳細!$Z$151:$Z$192,0))</f>
        <v>平城</v>
      </c>
      <c r="G30" s="26">
        <f>LARGE([1]詳細!$Z$151:$Z$192,ランキング計算!E30)</f>
        <v>97.751783640285382</v>
      </c>
      <c r="I30" s="25">
        <v>22</v>
      </c>
      <c r="J30" s="22" t="str">
        <f>INDEX([1]詳細!$C$199:$C$240,MATCH(ランキング計算!K30,[1]詳細!$N$199:$N$240,0))</f>
        <v>柳生</v>
      </c>
      <c r="K30" s="27">
        <f>LARGE([1]詳細!$N$199:$N$240,ランキング計算!I30)</f>
        <v>2.1206496519721578</v>
      </c>
      <c r="L30" s="6"/>
      <c r="M30" s="25">
        <v>22</v>
      </c>
      <c r="N30" s="22" t="str">
        <f>INDEX([1]詳細!$C$343:$C$384,MATCH(ランキング計算!O30,[1]詳細!$N$343:$N$384,0))</f>
        <v>済美南</v>
      </c>
      <c r="O30" s="28">
        <f>LARGE([1]詳細!$N$343:$N$384,ランキング計算!M30)</f>
        <v>32.05513341579784</v>
      </c>
      <c r="P30" s="29"/>
      <c r="Q30" s="25">
        <v>22</v>
      </c>
      <c r="R30" s="22" t="str">
        <f>INDEX([1]詳細!$C$295:$C$336,MATCH(ランキング計算!S30,[1]詳細!$Z$295:$Z$336,0))</f>
        <v>明治</v>
      </c>
      <c r="S30" s="28">
        <f>LARGE([1]詳細!$Z$295:$Z$336,ランキング計算!Q30)</f>
        <v>101.80851063829788</v>
      </c>
      <c r="T30" s="20"/>
      <c r="U30" s="25">
        <v>22</v>
      </c>
      <c r="V30" s="22" t="str">
        <f>INDEX([1]詳細!$C$487:$C$528,MATCH(ランキング計算!W30,[1]詳細!$N$487:$N$528,0))</f>
        <v>朱雀</v>
      </c>
      <c r="W30" s="28">
        <f>LARGE([1]詳細!$N$487:$N$528,ランキング計算!U30)</f>
        <v>10.814563406356063</v>
      </c>
      <c r="X30" s="6"/>
      <c r="Y30" s="25">
        <v>22</v>
      </c>
      <c r="Z30" s="22" t="str">
        <f>INDEX([1]詳細!$C$439:$C$480,MATCH(ランキング計算!AA30,[1]詳細!$Z$439:$Z$480,0))</f>
        <v>済美</v>
      </c>
      <c r="AA30" s="28">
        <f>LARGE([1]詳細!$Z$439:$Z$480,ランキング計算!Y30)</f>
        <v>95.047923322683701</v>
      </c>
    </row>
    <row r="31" spans="1:27" ht="15.95" customHeight="1" x14ac:dyDescent="0.15">
      <c r="A31" s="21">
        <v>23</v>
      </c>
      <c r="B31" s="22" t="str">
        <f>INDEX([1]詳細!$C$151:$C$192,MATCH(ランキング計算!C31,[1]詳細!$N$151:$N$192,0))</f>
        <v>都跡</v>
      </c>
      <c r="C31" s="23">
        <f>LARGE([1]詳細!$N$151:$N$192,A31)</f>
        <v>94.117178793185801</v>
      </c>
      <c r="D31" s="24"/>
      <c r="E31" s="25">
        <v>23</v>
      </c>
      <c r="F31" s="22" t="str">
        <f>INDEX([1]詳細!$C$151:$C$192,MATCH(ランキング計算!G31,[1]詳細!$Z$151:$Z$192,0))</f>
        <v>椿井</v>
      </c>
      <c r="G31" s="26">
        <f>LARGE([1]詳細!$Z$151:$Z$192,ランキング計算!E31)</f>
        <v>97.71802582699452</v>
      </c>
      <c r="I31" s="25">
        <v>23</v>
      </c>
      <c r="J31" s="22" t="str">
        <f>INDEX([1]詳細!$C$199:$C$240,MATCH(ランキング計算!K31,[1]詳細!$N$199:$N$240,0))</f>
        <v>大安寺西</v>
      </c>
      <c r="K31" s="27">
        <f>LARGE([1]詳細!$N$199:$N$240,ランキング計算!I31)</f>
        <v>2.1025793650793649</v>
      </c>
      <c r="L31" s="6"/>
      <c r="M31" s="25">
        <v>23</v>
      </c>
      <c r="N31" s="22" t="str">
        <f>INDEX([1]詳細!$C$343:$C$384,MATCH(ランキング計算!O31,[1]詳細!$N$343:$N$384,0))</f>
        <v>辰市</v>
      </c>
      <c r="O31" s="28">
        <f>LARGE([1]詳細!$N$343:$N$384,ランキング計算!M31)</f>
        <v>32.052100625718296</v>
      </c>
      <c r="P31" s="29"/>
      <c r="Q31" s="25">
        <v>23</v>
      </c>
      <c r="R31" s="22" t="str">
        <f>INDEX([1]詳細!$C$295:$C$336,MATCH(ランキング計算!S31,[1]詳細!$Z$295:$Z$336,0))</f>
        <v>都</v>
      </c>
      <c r="S31" s="28">
        <f>LARGE([1]詳細!$Z$295:$Z$336,ランキング計算!Q31)</f>
        <v>101.69581346051935</v>
      </c>
      <c r="T31" s="20"/>
      <c r="U31" s="25">
        <v>23</v>
      </c>
      <c r="V31" s="22" t="str">
        <f>INDEX([1]詳細!$C$487:$C$528,MATCH(ランキング計算!W31,[1]詳細!$N$487:$N$528,0))</f>
        <v>佐保</v>
      </c>
      <c r="W31" s="28">
        <f>LARGE([1]詳細!$N$487:$N$528,ランキング計算!U31)</f>
        <v>10.765731614859742</v>
      </c>
      <c r="X31" s="6"/>
      <c r="Y31" s="25">
        <v>23</v>
      </c>
      <c r="Z31" s="22" t="str">
        <f>INDEX([1]詳細!$C$439:$C$480,MATCH(ランキング計算!AA31,[1]詳細!$Z$439:$Z$480,0))</f>
        <v>二名</v>
      </c>
      <c r="AA31" s="28">
        <f>LARGE([1]詳細!$Z$439:$Z$480,ランキング計算!Y31)</f>
        <v>94.520547945205479</v>
      </c>
    </row>
    <row r="32" spans="1:27" ht="15.95" customHeight="1" x14ac:dyDescent="0.15">
      <c r="A32" s="21">
        <v>24</v>
      </c>
      <c r="B32" s="22" t="str">
        <f>INDEX([1]詳細!$C$151:$C$192,MATCH(ランキング計算!C32,[1]詳細!$N$151:$N$192,0))</f>
        <v>富雄北</v>
      </c>
      <c r="C32" s="23">
        <f>LARGE([1]詳細!$N$151:$N$192,A32)</f>
        <v>93.95721532014997</v>
      </c>
      <c r="D32" s="24"/>
      <c r="E32" s="25">
        <v>24</v>
      </c>
      <c r="F32" s="22" t="str">
        <f>INDEX([1]詳細!$C$151:$C$192,MATCH(ランキング計算!G32,[1]詳細!$Z$151:$Z$192,0))</f>
        <v>朱雀</v>
      </c>
      <c r="G32" s="26">
        <f>LARGE([1]詳細!$Z$151:$Z$192,ランキング計算!E32)</f>
        <v>97.664607503390087</v>
      </c>
      <c r="I32" s="25">
        <v>24</v>
      </c>
      <c r="J32" s="22" t="str">
        <f>INDEX([1]詳細!$C$199:$C$240,MATCH(ランキング計算!K32,[1]詳細!$N$199:$N$240,0))</f>
        <v>帯解</v>
      </c>
      <c r="K32" s="27">
        <f>LARGE([1]詳細!$N$199:$N$240,ランキング計算!I32)</f>
        <v>2.093877551020408</v>
      </c>
      <c r="L32" s="6"/>
      <c r="M32" s="25">
        <v>24</v>
      </c>
      <c r="N32" s="22" t="str">
        <f>INDEX([1]詳細!$C$343:$C$384,MATCH(ランキング計算!O32,[1]詳細!$N$343:$N$384,0))</f>
        <v>二名</v>
      </c>
      <c r="O32" s="28">
        <f>LARGE([1]詳細!$N$343:$N$384,ランキング計算!M32)</f>
        <v>31.870304468169238</v>
      </c>
      <c r="P32" s="29"/>
      <c r="Q32" s="25">
        <v>24</v>
      </c>
      <c r="R32" s="22" t="str">
        <f>INDEX([1]詳細!$C$295:$C$336,MATCH(ランキング計算!S32,[1]詳細!$Z$295:$Z$336,0))</f>
        <v>辰市</v>
      </c>
      <c r="S32" s="28">
        <f>LARGE([1]詳細!$Z$295:$Z$336,ランキング計算!Q32)</f>
        <v>101.57830837717525</v>
      </c>
      <c r="T32" s="20"/>
      <c r="U32" s="25">
        <v>24</v>
      </c>
      <c r="V32" s="22" t="str">
        <f>INDEX([1]詳細!$C$487:$C$528,MATCH(ランキング計算!W32,[1]詳細!$N$487:$N$528,0))</f>
        <v>六条</v>
      </c>
      <c r="W32" s="28">
        <f>LARGE([1]詳細!$N$487:$N$528,ランキング計算!U32)</f>
        <v>10.457111386479417</v>
      </c>
      <c r="X32" s="6"/>
      <c r="Y32" s="25">
        <v>24</v>
      </c>
      <c r="Z32" s="22" t="str">
        <f>INDEX([1]詳細!$C$439:$C$480,MATCH(ランキング計算!AA32,[1]詳細!$Z$439:$Z$480,0))</f>
        <v>鳥見</v>
      </c>
      <c r="AA32" s="28">
        <f>LARGE([1]詳細!$Z$439:$Z$480,ランキング計算!Y32)</f>
        <v>94.042553191489361</v>
      </c>
    </row>
    <row r="33" spans="1:27" ht="15.95" customHeight="1" x14ac:dyDescent="0.15">
      <c r="A33" s="21">
        <v>25</v>
      </c>
      <c r="B33" s="22" t="str">
        <f>INDEX([1]詳細!$C$151:$C$192,MATCH(ランキング計算!C33,[1]詳細!$N$151:$N$192,0))</f>
        <v>富雄南</v>
      </c>
      <c r="C33" s="23">
        <f>LARGE([1]詳細!$N$151:$N$192,A33)</f>
        <v>93.505751815289216</v>
      </c>
      <c r="D33" s="24"/>
      <c r="E33" s="25">
        <v>25</v>
      </c>
      <c r="F33" s="22" t="str">
        <f>INDEX([1]詳細!$C$151:$C$192,MATCH(ランキング計算!G33,[1]詳細!$Z$151:$Z$192,0))</f>
        <v>辰市</v>
      </c>
      <c r="G33" s="26">
        <f>LARGE([1]詳細!$Z$151:$Z$192,ランキング計算!E33)</f>
        <v>97.631218052611885</v>
      </c>
      <c r="I33" s="25">
        <v>25</v>
      </c>
      <c r="J33" s="22" t="str">
        <f>INDEX([1]詳細!$C$199:$C$240,MATCH(ランキング計算!K33,[1]詳細!$N$199:$N$240,0))</f>
        <v>田原</v>
      </c>
      <c r="K33" s="27">
        <f>LARGE([1]詳細!$N$199:$N$240,ランキング計算!I33)</f>
        <v>2.0910326086956523</v>
      </c>
      <c r="L33" s="6"/>
      <c r="M33" s="25">
        <v>25</v>
      </c>
      <c r="N33" s="22" t="str">
        <f>INDEX([1]詳細!$C$343:$C$384,MATCH(ランキング計算!O33,[1]詳細!$N$343:$N$384,0))</f>
        <v>東登美ヶ丘</v>
      </c>
      <c r="O33" s="28">
        <f>LARGE([1]詳細!$N$343:$N$384,ランキング計算!M33)</f>
        <v>31.857511045655372</v>
      </c>
      <c r="P33" s="29"/>
      <c r="Q33" s="25">
        <v>25</v>
      </c>
      <c r="R33" s="22" t="str">
        <f>INDEX([1]詳細!$C$295:$C$336,MATCH(ランキング計算!S33,[1]詳細!$Z$295:$Z$336,0))</f>
        <v>富雄第三</v>
      </c>
      <c r="S33" s="28">
        <f>LARGE([1]詳細!$Z$295:$Z$336,ランキング計算!Q33)</f>
        <v>101.38613861386139</v>
      </c>
      <c r="T33" s="20"/>
      <c r="U33" s="25">
        <v>25</v>
      </c>
      <c r="V33" s="22" t="str">
        <f>INDEX([1]詳細!$C$487:$C$528,MATCH(ランキング計算!W33,[1]詳細!$N$487:$N$528,0))</f>
        <v>都跡</v>
      </c>
      <c r="W33" s="28">
        <f>LARGE([1]詳細!$N$487:$N$528,ランキング計算!U33)</f>
        <v>10.386534720460121</v>
      </c>
      <c r="X33" s="6"/>
      <c r="Y33" s="25">
        <v>25</v>
      </c>
      <c r="Z33" s="22" t="str">
        <f>INDEX([1]詳細!$C$439:$C$480,MATCH(ランキング計算!AA33,[1]詳細!$Z$439:$Z$480,0))</f>
        <v>富雄南</v>
      </c>
      <c r="AA33" s="28">
        <f>LARGE([1]詳細!$Z$439:$Z$480,ランキング計算!Y33)</f>
        <v>92.659883720930239</v>
      </c>
    </row>
    <row r="34" spans="1:27" ht="15.95" customHeight="1" x14ac:dyDescent="0.15">
      <c r="A34" s="21">
        <v>26</v>
      </c>
      <c r="B34" s="22" t="str">
        <f>INDEX([1]詳細!$C$151:$C$192,MATCH(ランキング計算!C34,[1]詳細!$N$151:$N$192,0))</f>
        <v>明治</v>
      </c>
      <c r="C34" s="23">
        <f>LARGE([1]詳細!$N$151:$N$192,A34)</f>
        <v>93.315537759982206</v>
      </c>
      <c r="D34" s="24"/>
      <c r="E34" s="25">
        <v>26</v>
      </c>
      <c r="F34" s="22" t="str">
        <f>INDEX([1]詳細!$C$151:$C$192,MATCH(ランキング計算!G34,[1]詳細!$Z$151:$Z$192,0))</f>
        <v>大宮</v>
      </c>
      <c r="G34" s="26">
        <f>LARGE([1]詳細!$Z$151:$Z$192,ランキング計算!E34)</f>
        <v>97.608069164265132</v>
      </c>
      <c r="I34" s="25">
        <v>26</v>
      </c>
      <c r="J34" s="22" t="str">
        <f>INDEX([1]詳細!$C$199:$C$240,MATCH(ランキング計算!K34,[1]詳細!$N$199:$N$240,0))</f>
        <v>伏見</v>
      </c>
      <c r="K34" s="27">
        <f>LARGE([1]詳細!$N$199:$N$240,ランキング計算!I34)</f>
        <v>2.0882314609670272</v>
      </c>
      <c r="L34" s="6"/>
      <c r="M34" s="25">
        <v>26</v>
      </c>
      <c r="N34" s="22" t="str">
        <f>INDEX([1]詳細!$C$343:$C$384,MATCH(ランキング計算!O34,[1]詳細!$N$343:$N$384,0))</f>
        <v>飛鳥</v>
      </c>
      <c r="O34" s="28">
        <f>LARGE([1]詳細!$N$343:$N$384,ランキング計算!M34)</f>
        <v>31.675538253753871</v>
      </c>
      <c r="P34" s="29"/>
      <c r="Q34" s="25">
        <v>26</v>
      </c>
      <c r="R34" s="22" t="str">
        <f>INDEX([1]詳細!$C$295:$C$336,MATCH(ランキング計算!S34,[1]詳細!$Z$295:$Z$336,0))</f>
        <v>東登美ヶ丘</v>
      </c>
      <c r="S34" s="28">
        <f>LARGE([1]詳細!$Z$295:$Z$336,ランキング計算!Q34)</f>
        <v>101.05109489051097</v>
      </c>
      <c r="T34" s="20"/>
      <c r="U34" s="25">
        <v>26</v>
      </c>
      <c r="V34" s="22" t="str">
        <f>INDEX([1]詳細!$C$487:$C$528,MATCH(ランキング計算!W34,[1]詳細!$N$487:$N$528,0))</f>
        <v>大宮</v>
      </c>
      <c r="W34" s="28">
        <f>LARGE([1]詳細!$N$487:$N$528,ランキング計算!U34)</f>
        <v>10.326247416592855</v>
      </c>
      <c r="X34" s="6"/>
      <c r="Y34" s="25">
        <v>26</v>
      </c>
      <c r="Z34" s="22" t="str">
        <f>INDEX([1]詳細!$C$439:$C$480,MATCH(ランキング計算!AA34,[1]詳細!$Z$439:$Z$480,0))</f>
        <v>朱雀</v>
      </c>
      <c r="AA34" s="28">
        <f>LARGE([1]詳細!$Z$439:$Z$480,ランキング計算!Y34)</f>
        <v>92.480211081794195</v>
      </c>
    </row>
    <row r="35" spans="1:27" ht="15.95" customHeight="1" x14ac:dyDescent="0.15">
      <c r="A35" s="21">
        <v>27</v>
      </c>
      <c r="B35" s="22" t="str">
        <f>INDEX([1]詳細!$C$151:$C$192,MATCH(ランキング計算!C35,[1]詳細!$N$151:$N$192,0))</f>
        <v>済美南</v>
      </c>
      <c r="C35" s="23">
        <f>LARGE([1]詳細!$N$151:$N$192,A35)</f>
        <v>93.106284962158597</v>
      </c>
      <c r="D35" s="24"/>
      <c r="E35" s="25">
        <v>27</v>
      </c>
      <c r="F35" s="22" t="str">
        <f>INDEX([1]詳細!$C$151:$C$192,MATCH(ランキング計算!G35,[1]詳細!$Z$151:$Z$192,0))</f>
        <v>神功</v>
      </c>
      <c r="G35" s="26">
        <f>LARGE([1]詳細!$Z$151:$Z$192,ランキング計算!E35)</f>
        <v>97.598745467019498</v>
      </c>
      <c r="I35" s="25">
        <v>27</v>
      </c>
      <c r="J35" s="22" t="str">
        <f>INDEX([1]詳細!$C$199:$C$240,MATCH(ランキング計算!K35,[1]詳細!$N$199:$N$240,0))</f>
        <v>神功</v>
      </c>
      <c r="K35" s="27">
        <f>LARGE([1]詳細!$N$199:$N$240,ランキング計算!I35)</f>
        <v>2.0836995187277672</v>
      </c>
      <c r="L35" s="6"/>
      <c r="M35" s="25">
        <v>27</v>
      </c>
      <c r="N35" s="22" t="str">
        <f>INDEX([1]詳細!$C$343:$C$384,MATCH(ランキング計算!O35,[1]詳細!$N$343:$N$384,0))</f>
        <v>都跡</v>
      </c>
      <c r="O35" s="28">
        <f>LARGE([1]詳細!$N$343:$N$384,ランキング計算!M35)</f>
        <v>31.641715300685103</v>
      </c>
      <c r="P35" s="29"/>
      <c r="Q35" s="25">
        <v>27</v>
      </c>
      <c r="R35" s="22" t="str">
        <f>INDEX([1]詳細!$C$295:$C$336,MATCH(ランキング計算!S35,[1]詳細!$Z$295:$Z$336,0))</f>
        <v>鳥見</v>
      </c>
      <c r="S35" s="28">
        <f>LARGE([1]詳細!$Z$295:$Z$336,ランキング計算!Q35)</f>
        <v>100.98876404494381</v>
      </c>
      <c r="T35" s="20"/>
      <c r="U35" s="25">
        <v>27</v>
      </c>
      <c r="V35" s="22" t="str">
        <f>INDEX([1]詳細!$C$487:$C$528,MATCH(ランキング計算!W35,[1]詳細!$N$487:$N$528,0))</f>
        <v>済美</v>
      </c>
      <c r="W35" s="28">
        <f>LARGE([1]詳細!$N$487:$N$528,ランキング計算!U35)</f>
        <v>10.161386730424388</v>
      </c>
      <c r="X35" s="6"/>
      <c r="Y35" s="25">
        <v>27</v>
      </c>
      <c r="Z35" s="22" t="str">
        <f>INDEX([1]詳細!$C$439:$C$480,MATCH(ランキング計算!AA35,[1]詳細!$Z$439:$Z$480,0))</f>
        <v>済美南</v>
      </c>
      <c r="AA35" s="28">
        <f>LARGE([1]詳細!$Z$439:$Z$480,ランキング計算!Y35)</f>
        <v>91.530944625407159</v>
      </c>
    </row>
    <row r="36" spans="1:27" ht="15.95" customHeight="1" x14ac:dyDescent="0.15">
      <c r="A36" s="21">
        <v>28</v>
      </c>
      <c r="B36" s="22" t="str">
        <f>INDEX([1]詳細!$C$151:$C$192,MATCH(ランキング計算!C36,[1]詳細!$N$151:$N$192,0))</f>
        <v>辰市</v>
      </c>
      <c r="C36" s="23">
        <f>LARGE([1]詳細!$N$151:$N$192,A36)</f>
        <v>91.8915747477118</v>
      </c>
      <c r="D36" s="24"/>
      <c r="E36" s="25">
        <v>28</v>
      </c>
      <c r="F36" s="22" t="str">
        <f>INDEX([1]詳細!$C$151:$C$192,MATCH(ランキング計算!G36,[1]詳細!$Z$151:$Z$192,0))</f>
        <v>富雄北</v>
      </c>
      <c r="G36" s="26">
        <f>LARGE([1]詳細!$Z$151:$Z$192,ランキング計算!E36)</f>
        <v>97.26048245947797</v>
      </c>
      <c r="I36" s="25">
        <v>28</v>
      </c>
      <c r="J36" s="22" t="str">
        <f>INDEX([1]詳細!$C$199:$C$240,MATCH(ランキング計算!K36,[1]詳細!$N$199:$N$240,0))</f>
        <v>興東</v>
      </c>
      <c r="K36" s="27">
        <f>LARGE([1]詳細!$N$199:$N$240,ランキング計算!I36)</f>
        <v>2.0655555555555556</v>
      </c>
      <c r="L36" s="6"/>
      <c r="M36" s="25">
        <v>28</v>
      </c>
      <c r="N36" s="22" t="str">
        <f>INDEX([1]詳細!$C$343:$C$384,MATCH(ランキング計算!O36,[1]詳細!$N$343:$N$384,0))</f>
        <v>あやめ池</v>
      </c>
      <c r="O36" s="28">
        <f>LARGE([1]詳細!$N$343:$N$384,ランキング計算!M36)</f>
        <v>31.25</v>
      </c>
      <c r="P36" s="29"/>
      <c r="Q36" s="25">
        <v>28</v>
      </c>
      <c r="R36" s="22" t="str">
        <f>INDEX([1]詳細!$C$295:$C$336,MATCH(ランキング計算!S36,[1]詳細!$Z$295:$Z$336,0))</f>
        <v>大安寺西</v>
      </c>
      <c r="S36" s="28">
        <f>LARGE([1]詳細!$Z$295:$Z$336,ランキング計算!Q36)</f>
        <v>100.94685400122177</v>
      </c>
      <c r="T36" s="20"/>
      <c r="U36" s="25">
        <v>28</v>
      </c>
      <c r="V36" s="22" t="str">
        <f>INDEX([1]詳細!$C$487:$C$528,MATCH(ランキング計算!W36,[1]詳細!$N$487:$N$528,0))</f>
        <v>明治</v>
      </c>
      <c r="W36" s="28">
        <f>LARGE([1]詳細!$N$487:$N$528,ランキング計算!U36)</f>
        <v>10.047675804529202</v>
      </c>
      <c r="X36" s="6"/>
      <c r="Y36" s="25">
        <v>28</v>
      </c>
      <c r="Z36" s="22" t="str">
        <f>INDEX([1]詳細!$C$439:$C$480,MATCH(ランキング計算!AA36,[1]詳細!$Z$439:$Z$480,0))</f>
        <v>六条</v>
      </c>
      <c r="AA36" s="28">
        <f>LARGE([1]詳細!$Z$439:$Z$480,ランキング計算!Y36)</f>
        <v>91.067146282973624</v>
      </c>
    </row>
    <row r="37" spans="1:27" ht="15.95" customHeight="1" x14ac:dyDescent="0.15">
      <c r="A37" s="21">
        <v>29</v>
      </c>
      <c r="B37" s="22" t="str">
        <f>INDEX([1]詳細!$C$151:$C$192,MATCH(ランキング計算!C37,[1]詳細!$N$151:$N$192,0))</f>
        <v>大安寺</v>
      </c>
      <c r="C37" s="23">
        <f>LARGE([1]詳細!$N$151:$N$192,A37)</f>
        <v>91.364535266974286</v>
      </c>
      <c r="D37" s="24"/>
      <c r="E37" s="25">
        <v>29</v>
      </c>
      <c r="F37" s="22" t="str">
        <f>INDEX([1]詳細!$C$151:$C$192,MATCH(ランキング計算!G37,[1]詳細!$Z$151:$Z$192,0))</f>
        <v>鳥見</v>
      </c>
      <c r="G37" s="26">
        <f>LARGE([1]詳細!$Z$151:$Z$192,ランキング計算!E37)</f>
        <v>97.246175243393608</v>
      </c>
      <c r="I37" s="25">
        <v>29</v>
      </c>
      <c r="J37" s="22" t="str">
        <f>INDEX([1]詳細!$C$199:$C$240,MATCH(ランキング計算!K37,[1]詳細!$N$199:$N$240,0))</f>
        <v>西大寺北</v>
      </c>
      <c r="K37" s="27">
        <f>LARGE([1]詳細!$N$199:$N$240,ランキング計算!I37)</f>
        <v>2.0608005404492484</v>
      </c>
      <c r="L37" s="6"/>
      <c r="M37" s="25">
        <v>29</v>
      </c>
      <c r="N37" s="22" t="str">
        <f>INDEX([1]詳細!$C$343:$C$384,MATCH(ランキング計算!O37,[1]詳細!$N$343:$N$384,0))</f>
        <v>大安寺西</v>
      </c>
      <c r="O37" s="28">
        <f>LARGE([1]詳細!$N$343:$N$384,ランキング計算!M37)</f>
        <v>31.188072095876191</v>
      </c>
      <c r="P37" s="29"/>
      <c r="Q37" s="25">
        <v>29</v>
      </c>
      <c r="R37" s="22" t="str">
        <f>INDEX([1]詳細!$C$295:$C$336,MATCH(ランキング計算!S37,[1]詳細!$Z$295:$Z$336,0))</f>
        <v>都跡</v>
      </c>
      <c r="S37" s="28">
        <f>LARGE([1]詳細!$Z$295:$Z$336,ランキング計算!Q37)</f>
        <v>100.75410719095072</v>
      </c>
      <c r="T37" s="20"/>
      <c r="U37" s="25">
        <v>29</v>
      </c>
      <c r="V37" s="22" t="str">
        <f>INDEX([1]詳細!$C$487:$C$528,MATCH(ランキング計算!W37,[1]詳細!$N$487:$N$528,0))</f>
        <v>済美南</v>
      </c>
      <c r="W37" s="28">
        <f>LARGE([1]詳細!$N$487:$N$528,ランキング計算!U37)</f>
        <v>9.9310832302526943</v>
      </c>
      <c r="X37" s="6"/>
      <c r="Y37" s="25">
        <v>29</v>
      </c>
      <c r="Z37" s="22" t="str">
        <f>INDEX([1]詳細!$C$439:$C$480,MATCH(ランキング計算!AA37,[1]詳細!$Z$439:$Z$480,0))</f>
        <v>鼓阪</v>
      </c>
      <c r="AA37" s="28">
        <f>LARGE([1]詳細!$Z$439:$Z$480,ランキング計算!Y37)</f>
        <v>89.72972972972974</v>
      </c>
    </row>
    <row r="38" spans="1:27" ht="15.95" customHeight="1" x14ac:dyDescent="0.15">
      <c r="A38" s="21">
        <v>30</v>
      </c>
      <c r="B38" s="22" t="str">
        <f>INDEX([1]詳細!$C$151:$C$192,MATCH(ランキング計算!C38,[1]詳細!$N$151:$N$192,0))</f>
        <v>六条</v>
      </c>
      <c r="C38" s="23">
        <f>LARGE([1]詳細!$N$151:$N$192,A38)</f>
        <v>91.197890507282779</v>
      </c>
      <c r="D38" s="24"/>
      <c r="E38" s="25">
        <v>30</v>
      </c>
      <c r="F38" s="22" t="str">
        <f>INDEX([1]詳細!$C$151:$C$192,MATCH(ランキング計算!G38,[1]詳細!$Z$151:$Z$192,0))</f>
        <v>富雄第三</v>
      </c>
      <c r="G38" s="26">
        <f>LARGE([1]詳細!$Z$151:$Z$192,ランキング計算!E38)</f>
        <v>97.18821960974428</v>
      </c>
      <c r="I38" s="25">
        <v>30</v>
      </c>
      <c r="J38" s="22" t="str">
        <f>INDEX([1]詳細!$C$199:$C$240,MATCH(ランキング計算!K38,[1]詳細!$N$199:$N$240,0))</f>
        <v>鼓阪北</v>
      </c>
      <c r="K38" s="27">
        <f>LARGE([1]詳細!$N$199:$N$240,ランキング計算!I38)</f>
        <v>2.0553376906318084</v>
      </c>
      <c r="L38" s="6"/>
      <c r="M38" s="25">
        <v>30</v>
      </c>
      <c r="N38" s="22" t="str">
        <f>INDEX([1]詳細!$C$343:$C$384,MATCH(ランキング計算!O38,[1]詳細!$N$343:$N$384,0))</f>
        <v>大安寺</v>
      </c>
      <c r="O38" s="28">
        <f>LARGE([1]詳細!$N$343:$N$384,ランキング計算!M38)</f>
        <v>30.562770562770563</v>
      </c>
      <c r="P38" s="29"/>
      <c r="Q38" s="25">
        <v>30</v>
      </c>
      <c r="R38" s="22" t="str">
        <f>INDEX([1]詳細!$C$295:$C$336,MATCH(ランキング計算!S38,[1]詳細!$Z$295:$Z$336,0))</f>
        <v>帯解</v>
      </c>
      <c r="S38" s="28">
        <f>LARGE([1]詳細!$Z$295:$Z$336,ランキング計算!Q38)</f>
        <v>100.51085568326947</v>
      </c>
      <c r="T38" s="20"/>
      <c r="U38" s="25">
        <v>30</v>
      </c>
      <c r="V38" s="22" t="str">
        <f>INDEX([1]詳細!$C$487:$C$528,MATCH(ランキング計算!W38,[1]詳細!$N$487:$N$528,0))</f>
        <v>富雄第三</v>
      </c>
      <c r="W38" s="28">
        <f>LARGE([1]詳細!$N$487:$N$528,ランキング計算!U38)</f>
        <v>9.4899613418131938</v>
      </c>
      <c r="X38" s="6"/>
      <c r="Y38" s="25">
        <v>30</v>
      </c>
      <c r="Z38" s="22" t="str">
        <f>INDEX([1]詳細!$C$439:$C$480,MATCH(ランキング計算!AA38,[1]詳細!$Z$439:$Z$480,0))</f>
        <v>富雄第三</v>
      </c>
      <c r="AA38" s="28">
        <f>LARGE([1]詳細!$Z$439:$Z$480,ランキング計算!Y38)</f>
        <v>89.319248826291073</v>
      </c>
    </row>
    <row r="39" spans="1:27" ht="15.95" customHeight="1" x14ac:dyDescent="0.15">
      <c r="A39" s="21">
        <v>31</v>
      </c>
      <c r="B39" s="22" t="str">
        <f>INDEX([1]詳細!$C$151:$C$192,MATCH(ランキング計算!C39,[1]詳細!$N$151:$N$192,0))</f>
        <v>飛鳥</v>
      </c>
      <c r="C39" s="23">
        <f>LARGE([1]詳細!$N$151:$N$192,A39)</f>
        <v>90.828402366863898</v>
      </c>
      <c r="D39" s="24"/>
      <c r="E39" s="25">
        <v>31</v>
      </c>
      <c r="F39" s="22" t="str">
        <f>INDEX([1]詳細!$C$151:$C$192,MATCH(ランキング計算!G39,[1]詳細!$Z$151:$Z$192,0))</f>
        <v>六条</v>
      </c>
      <c r="G39" s="26">
        <f>LARGE([1]詳細!$Z$151:$Z$192,ランキング計算!E39)</f>
        <v>96.956347617140565</v>
      </c>
      <c r="I39" s="25">
        <v>31</v>
      </c>
      <c r="J39" s="22" t="str">
        <f>INDEX([1]詳細!$C$199:$C$240,MATCH(ランキング計算!K39,[1]詳細!$N$199:$N$240,0))</f>
        <v>鶴舞</v>
      </c>
      <c r="K39" s="27">
        <f>LARGE([1]詳細!$N$199:$N$240,ランキング計算!I39)</f>
        <v>2.0414167380748358</v>
      </c>
      <c r="L39" s="6"/>
      <c r="M39" s="25">
        <v>31</v>
      </c>
      <c r="N39" s="22" t="str">
        <f>INDEX([1]詳細!$C$343:$C$384,MATCH(ランキング計算!O39,[1]詳細!$N$343:$N$384,0))</f>
        <v>伏見南</v>
      </c>
      <c r="O39" s="28">
        <f>LARGE([1]詳細!$N$343:$N$384,ランキング計算!M39)</f>
        <v>30.393906937998334</v>
      </c>
      <c r="P39" s="29"/>
      <c r="Q39" s="25">
        <v>31</v>
      </c>
      <c r="R39" s="22" t="str">
        <f>INDEX([1]詳細!$C$295:$C$336,MATCH(ランキング計算!S39,[1]詳細!$Z$295:$Z$336,0))</f>
        <v>興東</v>
      </c>
      <c r="S39" s="28">
        <f>LARGE([1]詳細!$Z$295:$Z$336,ランキング計算!Q39)</f>
        <v>100.49603174603175</v>
      </c>
      <c r="T39" s="20"/>
      <c r="U39" s="25">
        <v>31</v>
      </c>
      <c r="V39" s="22" t="str">
        <f>INDEX([1]詳細!$C$487:$C$528,MATCH(ランキング計算!W39,[1]詳細!$N$487:$N$528,0))</f>
        <v>神功</v>
      </c>
      <c r="W39" s="28">
        <f>LARGE([1]詳細!$N$487:$N$528,ランキング計算!U39)</f>
        <v>9.47981522394055</v>
      </c>
      <c r="X39" s="6"/>
      <c r="Y39" s="25">
        <v>31</v>
      </c>
      <c r="Z39" s="22" t="str">
        <f>INDEX([1]詳細!$C$439:$C$480,MATCH(ランキング計算!AA39,[1]詳細!$Z$439:$Z$480,0))</f>
        <v>平城</v>
      </c>
      <c r="AA39" s="28">
        <f>LARGE([1]詳細!$Z$439:$Z$480,ランキング計算!Y39)</f>
        <v>89.300911854103347</v>
      </c>
    </row>
    <row r="40" spans="1:27" ht="15.95" customHeight="1" x14ac:dyDescent="0.15">
      <c r="A40" s="21">
        <v>32</v>
      </c>
      <c r="B40" s="22" t="str">
        <f>INDEX([1]詳細!$C$151:$C$192,MATCH(ランキング計算!C40,[1]詳細!$N$151:$N$192,0))</f>
        <v>富雄第三</v>
      </c>
      <c r="C40" s="23">
        <f>LARGE([1]詳細!$N$151:$N$192,A40)</f>
        <v>90.477265034412724</v>
      </c>
      <c r="D40" s="24"/>
      <c r="E40" s="25">
        <v>32</v>
      </c>
      <c r="F40" s="22" t="str">
        <f>INDEX([1]詳細!$C$151:$C$192,MATCH(ランキング計算!G40,[1]詳細!$Z$151:$Z$192,0))</f>
        <v>大安寺</v>
      </c>
      <c r="G40" s="26">
        <f>LARGE([1]詳細!$Z$151:$Z$192,ランキング計算!E40)</f>
        <v>96.841811067635547</v>
      </c>
      <c r="I40" s="25">
        <v>32</v>
      </c>
      <c r="J40" s="22" t="str">
        <f>INDEX([1]詳細!$C$199:$C$240,MATCH(ランキング計算!K40,[1]詳細!$N$199:$N$240,0))</f>
        <v>飛鳥</v>
      </c>
      <c r="K40" s="27">
        <f>LARGE([1]詳細!$N$199:$N$240,ランキング計算!I40)</f>
        <v>2.0226578820504582</v>
      </c>
      <c r="L40" s="6"/>
      <c r="M40" s="25">
        <v>32</v>
      </c>
      <c r="N40" s="22" t="str">
        <f>INDEX([1]詳細!$C$343:$C$384,MATCH(ランキング計算!O40,[1]詳細!$N$343:$N$384,0))</f>
        <v>登美ヶ丘</v>
      </c>
      <c r="O40" s="28">
        <f>LARGE([1]詳細!$N$343:$N$384,ランキング計算!M40)</f>
        <v>29.401993355481725</v>
      </c>
      <c r="P40" s="29"/>
      <c r="Q40" s="25">
        <v>32</v>
      </c>
      <c r="R40" s="22" t="str">
        <f>INDEX([1]詳細!$C$295:$C$336,MATCH(ランキング計算!S40,[1]詳細!$Z$295:$Z$336,0))</f>
        <v>登美ヶ丘</v>
      </c>
      <c r="S40" s="28">
        <f>LARGE([1]詳細!$Z$295:$Z$336,ランキング計算!Q40)</f>
        <v>100.48254328697132</v>
      </c>
      <c r="T40" s="20"/>
      <c r="U40" s="25">
        <v>32</v>
      </c>
      <c r="V40" s="22" t="str">
        <f>INDEX([1]詳細!$C$487:$C$528,MATCH(ランキング計算!W40,[1]詳細!$N$487:$N$528,0))</f>
        <v>辰市</v>
      </c>
      <c r="W40" s="28">
        <f>LARGE([1]詳細!$N$487:$N$528,ランキング計算!U40)</f>
        <v>9.4496232920444392</v>
      </c>
      <c r="X40" s="6"/>
      <c r="Y40" s="25">
        <v>32</v>
      </c>
      <c r="Z40" s="22" t="str">
        <f>INDEX([1]詳細!$C$439:$C$480,MATCH(ランキング計算!AA40,[1]詳細!$Z$439:$Z$480,0))</f>
        <v>大宮</v>
      </c>
      <c r="AA40" s="28">
        <f>LARGE([1]詳細!$Z$439:$Z$480,ランキング計算!Y40)</f>
        <v>89.221938775510196</v>
      </c>
    </row>
    <row r="41" spans="1:27" ht="15.95" customHeight="1" x14ac:dyDescent="0.15">
      <c r="A41" s="21">
        <v>33</v>
      </c>
      <c r="B41" s="22" t="str">
        <f>INDEX([1]詳細!$C$151:$C$192,MATCH(ランキング計算!C41,[1]詳細!$N$151:$N$192,0))</f>
        <v>神功</v>
      </c>
      <c r="C41" s="23">
        <f>LARGE([1]詳細!$N$151:$N$192,A41)</f>
        <v>90.354777243444332</v>
      </c>
      <c r="D41" s="24"/>
      <c r="E41" s="25">
        <v>33</v>
      </c>
      <c r="F41" s="22" t="str">
        <f>INDEX([1]詳細!$C$151:$C$192,MATCH(ランキング計算!G41,[1]詳細!$Z$151:$Z$192,0))</f>
        <v>東市</v>
      </c>
      <c r="G41" s="26">
        <f>LARGE([1]詳細!$Z$151:$Z$192,ランキング計算!E41)</f>
        <v>96.267095736122286</v>
      </c>
      <c r="I41" s="25">
        <v>33</v>
      </c>
      <c r="J41" s="22" t="str">
        <f>INDEX([1]詳細!$C$199:$C$240,MATCH(ランキング計算!K41,[1]詳細!$N$199:$N$240,0))</f>
        <v>佐保</v>
      </c>
      <c r="K41" s="27">
        <f>LARGE([1]詳細!$N$199:$N$240,ランキング計算!I41)</f>
        <v>1.9801088384312253</v>
      </c>
      <c r="L41" s="6"/>
      <c r="M41" s="25">
        <v>33</v>
      </c>
      <c r="N41" s="22" t="str">
        <f>INDEX([1]詳細!$C$343:$C$384,MATCH(ランキング計算!O41,[1]詳細!$N$343:$N$384,0))</f>
        <v>西大寺北</v>
      </c>
      <c r="O41" s="28">
        <f>LARGE([1]詳細!$N$343:$N$384,ランキング計算!M41)</f>
        <v>29.208326503851829</v>
      </c>
      <c r="P41" s="29"/>
      <c r="Q41" s="25">
        <v>33</v>
      </c>
      <c r="R41" s="22" t="str">
        <f>INDEX([1]詳細!$C$295:$C$336,MATCH(ランキング計算!S41,[1]詳細!$Z$295:$Z$336,0))</f>
        <v>田原</v>
      </c>
      <c r="S41" s="28">
        <f>LARGE([1]詳細!$Z$295:$Z$336,ランキング計算!Q41)</f>
        <v>100.27063599458728</v>
      </c>
      <c r="T41" s="20"/>
      <c r="U41" s="25">
        <v>33</v>
      </c>
      <c r="V41" s="22" t="str">
        <f>INDEX([1]詳細!$C$487:$C$528,MATCH(ランキング計算!W41,[1]詳細!$N$487:$N$528,0))</f>
        <v>椿井</v>
      </c>
      <c r="W41" s="28">
        <f>LARGE([1]詳細!$N$487:$N$528,ランキング計算!U41)</f>
        <v>9.3772628530050692</v>
      </c>
      <c r="X41" s="6"/>
      <c r="Y41" s="25">
        <v>33</v>
      </c>
      <c r="Z41" s="22" t="str">
        <f>INDEX([1]詳細!$C$439:$C$480,MATCH(ランキング計算!AA41,[1]詳細!$Z$439:$Z$480,0))</f>
        <v>大安寺</v>
      </c>
      <c r="AA41" s="28">
        <f>LARGE([1]詳細!$Z$439:$Z$480,ランキング計算!Y41)</f>
        <v>89.211136890951281</v>
      </c>
    </row>
    <row r="42" spans="1:27" ht="15.95" customHeight="1" x14ac:dyDescent="0.15">
      <c r="A42" s="21">
        <v>34</v>
      </c>
      <c r="B42" s="22" t="str">
        <f>INDEX([1]詳細!$C$151:$C$192,MATCH(ランキング計算!C42,[1]詳細!$N$151:$N$192,0))</f>
        <v>鼓阪</v>
      </c>
      <c r="C42" s="23">
        <f>LARGE([1]詳細!$N$151:$N$192,A42)</f>
        <v>83.639960435212657</v>
      </c>
      <c r="D42" s="24"/>
      <c r="E42" s="25">
        <v>34</v>
      </c>
      <c r="F42" s="22" t="str">
        <f>INDEX([1]詳細!$C$151:$C$192,MATCH(ランキング計算!G42,[1]詳細!$Z$151:$Z$192,0))</f>
        <v>鼓阪北</v>
      </c>
      <c r="G42" s="26">
        <f>LARGE([1]詳細!$Z$151:$Z$192,ランキング計算!E42)</f>
        <v>96.069246435845216</v>
      </c>
      <c r="I42" s="25">
        <v>34</v>
      </c>
      <c r="J42" s="22" t="str">
        <f>INDEX([1]詳細!$C$199:$C$240,MATCH(ランキング計算!K42,[1]詳細!$N$199:$N$240,0))</f>
        <v>済美南</v>
      </c>
      <c r="K42" s="27">
        <f>LARGE([1]詳細!$N$199:$N$240,ランキング計算!I42)</f>
        <v>1.9622052704576975</v>
      </c>
      <c r="L42" s="6"/>
      <c r="M42" s="25">
        <v>34</v>
      </c>
      <c r="N42" s="22" t="str">
        <f>INDEX([1]詳細!$C$343:$C$384,MATCH(ランキング計算!O42,[1]詳細!$N$343:$N$384,0))</f>
        <v>平城</v>
      </c>
      <c r="O42" s="28">
        <f>LARGE([1]詳細!$N$343:$N$384,ランキング計算!M42)</f>
        <v>29.203089196299754</v>
      </c>
      <c r="P42" s="29"/>
      <c r="Q42" s="25">
        <v>34</v>
      </c>
      <c r="R42" s="22" t="str">
        <f>INDEX([1]詳細!$C$295:$C$336,MATCH(ランキング計算!S42,[1]詳細!$Z$295:$Z$336,0))</f>
        <v>飛鳥</v>
      </c>
      <c r="S42" s="28">
        <f>LARGE([1]詳細!$Z$295:$Z$336,ランキング計算!Q42)</f>
        <v>99.824737105658485</v>
      </c>
      <c r="T42" s="20"/>
      <c r="U42" s="25">
        <v>34</v>
      </c>
      <c r="V42" s="22" t="str">
        <f>INDEX([1]詳細!$C$487:$C$528,MATCH(ランキング計算!W42,[1]詳細!$N$487:$N$528,0))</f>
        <v>月ヶ瀬</v>
      </c>
      <c r="W42" s="28">
        <f>LARGE([1]詳細!$N$487:$N$528,ランキング計算!U42)</f>
        <v>8.6887835703001581</v>
      </c>
      <c r="X42" s="6"/>
      <c r="Y42" s="25">
        <v>34</v>
      </c>
      <c r="Z42" s="22" t="str">
        <f>INDEX([1]詳細!$C$439:$C$480,MATCH(ランキング計算!AA42,[1]詳細!$Z$439:$Z$480,0))</f>
        <v>都跡</v>
      </c>
      <c r="AA42" s="28">
        <f>LARGE([1]詳細!$Z$439:$Z$480,ランキング計算!Y42)</f>
        <v>88.792480115690537</v>
      </c>
    </row>
    <row r="43" spans="1:27" ht="15.95" customHeight="1" x14ac:dyDescent="0.15">
      <c r="A43" s="21">
        <v>35</v>
      </c>
      <c r="B43" s="22" t="str">
        <f>INDEX([1]詳細!$C$151:$C$192,MATCH(ランキング計算!C43,[1]詳細!$N$151:$N$192,0))</f>
        <v>都</v>
      </c>
      <c r="C43" s="23">
        <f>LARGE([1]詳細!$N$151:$N$192,A43)</f>
        <v>82.676652556170623</v>
      </c>
      <c r="D43" s="24"/>
      <c r="E43" s="25">
        <v>35</v>
      </c>
      <c r="F43" s="22" t="str">
        <f>INDEX([1]詳細!$C$151:$C$192,MATCH(ランキング計算!G43,[1]詳細!$Z$151:$Z$192,0))</f>
        <v>都跡</v>
      </c>
      <c r="G43" s="26">
        <f>LARGE([1]詳細!$Z$151:$Z$192,ランキング計算!E43)</f>
        <v>96.020466173962475</v>
      </c>
      <c r="I43" s="25">
        <v>35</v>
      </c>
      <c r="J43" s="22" t="str">
        <f>INDEX([1]詳細!$C$199:$C$240,MATCH(ランキング計算!K43,[1]詳細!$N$199:$N$240,0))</f>
        <v>大安寺</v>
      </c>
      <c r="K43" s="27">
        <f>LARGE([1]詳細!$N$199:$N$240,ランキング計算!I43)</f>
        <v>1.9592875318066159</v>
      </c>
      <c r="L43" s="6"/>
      <c r="M43" s="25">
        <v>35</v>
      </c>
      <c r="N43" s="22" t="str">
        <f>INDEX([1]詳細!$C$343:$C$384,MATCH(ランキング計算!O43,[1]詳細!$N$343:$N$384,0))</f>
        <v>済美</v>
      </c>
      <c r="O43" s="28">
        <f>LARGE([1]詳細!$N$343:$N$384,ランキング計算!M43)</f>
        <v>28.639740414994453</v>
      </c>
      <c r="P43" s="29"/>
      <c r="Q43" s="25">
        <v>35</v>
      </c>
      <c r="R43" s="22" t="str">
        <f>INDEX([1]詳細!$C$295:$C$336,MATCH(ランキング計算!S43,[1]詳細!$Z$295:$Z$336,0))</f>
        <v>鼓阪</v>
      </c>
      <c r="S43" s="28">
        <f>LARGE([1]詳細!$Z$295:$Z$336,ランキング計算!Q43)</f>
        <v>99.442586399108137</v>
      </c>
      <c r="T43" s="20"/>
      <c r="U43" s="25">
        <v>35</v>
      </c>
      <c r="V43" s="22" t="str">
        <f>INDEX([1]詳細!$C$487:$C$528,MATCH(ランキング計算!W43,[1]詳細!$N$487:$N$528,0))</f>
        <v>都</v>
      </c>
      <c r="W43" s="28">
        <f>LARGE([1]詳細!$N$487:$N$528,ランキング計算!U43)</f>
        <v>8.6057502953918874</v>
      </c>
      <c r="X43" s="6"/>
      <c r="Y43" s="25">
        <v>35</v>
      </c>
      <c r="Z43" s="22" t="str">
        <f>INDEX([1]詳細!$C$439:$C$480,MATCH(ランキング計算!AA43,[1]詳細!$Z$439:$Z$480,0))</f>
        <v>月ヶ瀬</v>
      </c>
      <c r="AA43" s="28">
        <f>LARGE([1]詳細!$Z$439:$Z$480,ランキング計算!Y43)</f>
        <v>88.709677419354833</v>
      </c>
    </row>
    <row r="44" spans="1:27" ht="15.95" customHeight="1" x14ac:dyDescent="0.15">
      <c r="A44" s="21">
        <v>36</v>
      </c>
      <c r="B44" s="22" t="str">
        <f>INDEX([1]詳細!$C$151:$C$192,MATCH(ランキング計算!C44,[1]詳細!$N$151:$N$192,0))</f>
        <v>鼓阪北</v>
      </c>
      <c r="C44" s="23">
        <f>LARGE([1]詳細!$N$151:$N$192,A44)</f>
        <v>82.177700348432055</v>
      </c>
      <c r="D44" s="24"/>
      <c r="E44" s="25">
        <v>36</v>
      </c>
      <c r="F44" s="22" t="str">
        <f>INDEX([1]詳細!$C$151:$C$192,MATCH(ランキング計算!G44,[1]詳細!$Z$151:$Z$192,0))</f>
        <v>鼓阪</v>
      </c>
      <c r="G44" s="26">
        <f>LARGE([1]詳細!$Z$151:$Z$192,ランキング計算!E44)</f>
        <v>95.139513951395145</v>
      </c>
      <c r="I44" s="25">
        <v>36</v>
      </c>
      <c r="J44" s="22" t="str">
        <f>INDEX([1]詳細!$C$199:$C$240,MATCH(ランキング計算!K44,[1]詳細!$N$199:$N$240,0))</f>
        <v>済美</v>
      </c>
      <c r="K44" s="27">
        <f>LARGE([1]詳細!$N$199:$N$240,ランキング計算!I44)</f>
        <v>1.9560714882244863</v>
      </c>
      <c r="L44" s="6"/>
      <c r="M44" s="25">
        <v>36</v>
      </c>
      <c r="N44" s="22" t="str">
        <f>INDEX([1]詳細!$C$343:$C$384,MATCH(ランキング計算!O44,[1]詳細!$N$343:$N$384,0))</f>
        <v>三碓</v>
      </c>
      <c r="O44" s="28">
        <f>LARGE([1]詳細!$N$343:$N$384,ランキング計算!M44)</f>
        <v>27.017396772165164</v>
      </c>
      <c r="P44" s="29"/>
      <c r="Q44" s="25">
        <v>36</v>
      </c>
      <c r="R44" s="22" t="str">
        <f>INDEX([1]詳細!$C$295:$C$336,MATCH(ランキング計算!S44,[1]詳細!$Z$295:$Z$336,0))</f>
        <v>平城西</v>
      </c>
      <c r="S44" s="28">
        <f>LARGE([1]詳細!$Z$295:$Z$336,ランキング計算!Q44)</f>
        <v>99.440820130475316</v>
      </c>
      <c r="T44" s="20"/>
      <c r="U44" s="25">
        <v>36</v>
      </c>
      <c r="V44" s="22" t="str">
        <f>INDEX([1]詳細!$C$487:$C$528,MATCH(ランキング計算!W44,[1]詳細!$N$487:$N$528,0))</f>
        <v>東市</v>
      </c>
      <c r="W44" s="28">
        <f>LARGE([1]詳細!$N$487:$N$528,ランキング計算!U44)</f>
        <v>8.1731572789570457</v>
      </c>
      <c r="X44" s="6"/>
      <c r="Y44" s="25">
        <v>36</v>
      </c>
      <c r="Z44" s="22" t="str">
        <f>INDEX([1]詳細!$C$439:$C$480,MATCH(ランキング計算!AA44,[1]詳細!$Z$439:$Z$480,0))</f>
        <v>都</v>
      </c>
      <c r="AA44" s="28">
        <f>LARGE([1]詳細!$Z$439:$Z$480,ランキング計算!Y44)</f>
        <v>88.461538461538453</v>
      </c>
    </row>
    <row r="45" spans="1:27" ht="15.95" customHeight="1" x14ac:dyDescent="0.15">
      <c r="A45" s="21">
        <v>37</v>
      </c>
      <c r="B45" s="22" t="str">
        <f>INDEX([1]詳細!$C$151:$C$192,MATCH(ランキング計算!C45,[1]詳細!$N$151:$N$192,0))</f>
        <v>東市</v>
      </c>
      <c r="C45" s="23">
        <f>LARGE([1]詳細!$N$151:$N$192,A45)</f>
        <v>82.161494095028843</v>
      </c>
      <c r="D45" s="24"/>
      <c r="E45" s="25">
        <v>37</v>
      </c>
      <c r="F45" s="22" t="str">
        <f>INDEX([1]詳細!$C$151:$C$192,MATCH(ランキング計算!G45,[1]詳細!$Z$151:$Z$192,0))</f>
        <v>都</v>
      </c>
      <c r="G45" s="26">
        <f>LARGE([1]詳細!$Z$151:$Z$192,ランキング計算!E45)</f>
        <v>93.690036900368995</v>
      </c>
      <c r="I45" s="25">
        <v>37</v>
      </c>
      <c r="J45" s="22" t="str">
        <f>INDEX([1]詳細!$C$199:$C$240,MATCH(ランキング計算!K45,[1]詳細!$N$199:$N$240,0))</f>
        <v>佐保川</v>
      </c>
      <c r="K45" s="27">
        <f>LARGE([1]詳細!$N$199:$N$240,ランキング計算!I45)</f>
        <v>1.9420487804878048</v>
      </c>
      <c r="L45" s="6"/>
      <c r="M45" s="25">
        <v>37</v>
      </c>
      <c r="N45" s="22" t="str">
        <f>INDEX([1]詳細!$C$343:$C$384,MATCH(ランキング計算!O45,[1]詳細!$N$343:$N$384,0))</f>
        <v>大宮</v>
      </c>
      <c r="O45" s="28">
        <f>LARGE([1]詳細!$N$343:$N$384,ランキング計算!M45)</f>
        <v>26.860053144375556</v>
      </c>
      <c r="P45" s="29"/>
      <c r="Q45" s="25">
        <v>37</v>
      </c>
      <c r="R45" s="22" t="str">
        <f>INDEX([1]詳細!$C$295:$C$336,MATCH(ランキング計算!S45,[1]詳細!$Z$295:$Z$336,0))</f>
        <v>東市</v>
      </c>
      <c r="S45" s="28">
        <f>LARGE([1]詳細!$Z$295:$Z$336,ランキング計算!Q45)</f>
        <v>99.285113540790576</v>
      </c>
      <c r="T45" s="20"/>
      <c r="U45" s="25">
        <v>37</v>
      </c>
      <c r="V45" s="22" t="str">
        <f>INDEX([1]詳細!$C$487:$C$528,MATCH(ランキング計算!W45,[1]詳細!$N$487:$N$528,0))</f>
        <v>鼓阪</v>
      </c>
      <c r="W45" s="28">
        <f>LARGE([1]詳細!$N$487:$N$528,ランキング計算!U45)</f>
        <v>7.8524124881740782</v>
      </c>
      <c r="X45" s="6"/>
      <c r="Y45" s="25">
        <v>37</v>
      </c>
      <c r="Z45" s="22" t="str">
        <f>INDEX([1]詳細!$C$439:$C$480,MATCH(ランキング計算!AA45,[1]詳細!$Z$439:$Z$480,0))</f>
        <v>富雄北</v>
      </c>
      <c r="AA45" s="28">
        <f>LARGE([1]詳細!$Z$439:$Z$480,ランキング計算!Y45)</f>
        <v>87.392900856793148</v>
      </c>
    </row>
    <row r="46" spans="1:27" ht="15.95" customHeight="1" x14ac:dyDescent="0.15">
      <c r="A46" s="21">
        <v>38</v>
      </c>
      <c r="B46" s="22" t="str">
        <f>INDEX([1]詳細!$C$151:$C$192,MATCH(ランキング計算!C46,[1]詳細!$N$151:$N$192,0))</f>
        <v>帯解</v>
      </c>
      <c r="C46" s="23">
        <f>LARGE([1]詳細!$N$151:$N$192,A46)</f>
        <v>80.425531914893625</v>
      </c>
      <c r="D46" s="24"/>
      <c r="E46" s="25">
        <v>38</v>
      </c>
      <c r="F46" s="22" t="str">
        <f>INDEX([1]詳細!$C$151:$C$192,MATCH(ランキング計算!G46,[1]詳細!$Z$151:$Z$192,0))</f>
        <v>帯解</v>
      </c>
      <c r="G46" s="26">
        <f>LARGE([1]詳細!$Z$151:$Z$192,ランキング計算!E46)</f>
        <v>92.599277978339344</v>
      </c>
      <c r="I46" s="25">
        <v>38</v>
      </c>
      <c r="J46" s="22" t="str">
        <f>INDEX([1]詳細!$C$199:$C$240,MATCH(ランキング計算!K46,[1]詳細!$N$199:$N$240,0))</f>
        <v>東市</v>
      </c>
      <c r="K46" s="27">
        <f>LARGE([1]詳細!$N$199:$N$240,ランキング計算!I46)</f>
        <v>1.93</v>
      </c>
      <c r="L46" s="6"/>
      <c r="M46" s="25">
        <v>38</v>
      </c>
      <c r="N46" s="22" t="str">
        <f>INDEX([1]詳細!$C$343:$C$384,MATCH(ランキング計算!O46,[1]詳細!$N$343:$N$384,0))</f>
        <v>富雄北</v>
      </c>
      <c r="O46" s="28">
        <f>LARGE([1]詳細!$N$343:$N$384,ランキング計算!M46)</f>
        <v>26.140364603708633</v>
      </c>
      <c r="P46" s="29"/>
      <c r="Q46" s="25">
        <v>38</v>
      </c>
      <c r="R46" s="22" t="str">
        <f>INDEX([1]詳細!$C$295:$C$336,MATCH(ランキング計算!S46,[1]詳細!$Z$295:$Z$336,0))</f>
        <v>二名</v>
      </c>
      <c r="S46" s="28">
        <f>LARGE([1]詳細!$Z$295:$Z$336,ランキング計算!Q46)</f>
        <v>98.936170212765958</v>
      </c>
      <c r="T46" s="20"/>
      <c r="U46" s="25">
        <v>38</v>
      </c>
      <c r="V46" s="22" t="str">
        <f>INDEX([1]詳細!$C$487:$C$528,MATCH(ランキング計算!W46,[1]詳細!$N$487:$N$528,0))</f>
        <v>帯解</v>
      </c>
      <c r="W46" s="28">
        <f>LARGE([1]詳細!$N$487:$N$528,ランキング計算!U46)</f>
        <v>7.6580339738234473</v>
      </c>
      <c r="X46" s="6"/>
      <c r="Y46" s="25">
        <v>38</v>
      </c>
      <c r="Z46" s="22" t="str">
        <f>INDEX([1]詳細!$C$439:$C$480,MATCH(ランキング計算!AA46,[1]詳細!$Z$439:$Z$480,0))</f>
        <v>明治</v>
      </c>
      <c r="AA46" s="28">
        <f>LARGE([1]詳細!$Z$439:$Z$480,ランキング計算!Y46)</f>
        <v>86.284544524053217</v>
      </c>
    </row>
    <row r="47" spans="1:27" ht="15.95" customHeight="1" x14ac:dyDescent="0.15">
      <c r="A47" s="21">
        <v>39</v>
      </c>
      <c r="B47" s="22" t="str">
        <f>INDEX([1]詳細!$C$151:$C$192,MATCH(ランキング計算!C47,[1]詳細!$N$151:$N$192,0))</f>
        <v>田原</v>
      </c>
      <c r="C47" s="23">
        <f>LARGE([1]詳細!$N$151:$N$192,A47)</f>
        <v>77.805864509605655</v>
      </c>
      <c r="D47" s="24"/>
      <c r="E47" s="25">
        <v>39</v>
      </c>
      <c r="F47" s="22" t="str">
        <f>INDEX([1]詳細!$C$151:$C$192,MATCH(ランキング計算!G47,[1]詳細!$Z$151:$Z$192,0))</f>
        <v>田原</v>
      </c>
      <c r="G47" s="26">
        <f>LARGE([1]詳細!$Z$151:$Z$192,ランキング計算!E47)</f>
        <v>92.210904733373283</v>
      </c>
      <c r="I47" s="25">
        <v>39</v>
      </c>
      <c r="J47" s="22" t="str">
        <f>INDEX([1]詳細!$C$199:$C$240,MATCH(ランキング計算!K47,[1]詳細!$N$199:$N$240,0))</f>
        <v>椿井</v>
      </c>
      <c r="K47" s="27">
        <f>LARGE([1]詳細!$N$199:$N$240,ランキング計算!I47)</f>
        <v>1.8853242320819112</v>
      </c>
      <c r="L47" s="6"/>
      <c r="M47" s="25">
        <v>39</v>
      </c>
      <c r="N47" s="22" t="str">
        <f>INDEX([1]詳細!$C$343:$C$384,MATCH(ランキング計算!O47,[1]詳細!$N$343:$N$384,0))</f>
        <v>伏見</v>
      </c>
      <c r="O47" s="28">
        <f>LARGE([1]詳細!$N$343:$N$384,ランキング計算!M47)</f>
        <v>25.887786307183426</v>
      </c>
      <c r="P47" s="29"/>
      <c r="Q47" s="25">
        <v>39</v>
      </c>
      <c r="R47" s="22" t="str">
        <f>INDEX([1]詳細!$C$295:$C$336,MATCH(ランキング計算!S47,[1]詳細!$Z$295:$Z$336,0))</f>
        <v>椿井</v>
      </c>
      <c r="S47" s="28">
        <f>LARGE([1]詳細!$Z$295:$Z$336,ランキング計算!Q47)</f>
        <v>98.931623931623918</v>
      </c>
      <c r="T47" s="20"/>
      <c r="U47" s="25">
        <v>39</v>
      </c>
      <c r="V47" s="22" t="str">
        <f>INDEX([1]詳細!$C$487:$C$528,MATCH(ランキング計算!W47,[1]詳細!$N$487:$N$528,0))</f>
        <v>柳生</v>
      </c>
      <c r="W47" s="28">
        <f>LARGE([1]詳細!$N$487:$N$528,ランキング計算!U47)</f>
        <v>7.1115973741794303</v>
      </c>
      <c r="X47" s="6"/>
      <c r="Y47" s="25">
        <v>39</v>
      </c>
      <c r="Z47" s="22" t="str">
        <f>INDEX([1]詳細!$C$439:$C$480,MATCH(ランキング計算!AA47,[1]詳細!$Z$439:$Z$480,0))</f>
        <v>田原</v>
      </c>
      <c r="AA47" s="28">
        <f>LARGE([1]詳細!$Z$439:$Z$480,ランキング計算!Y47)</f>
        <v>85.714285714285708</v>
      </c>
    </row>
    <row r="48" spans="1:27" ht="15.95" customHeight="1" x14ac:dyDescent="0.15">
      <c r="A48" s="21">
        <v>40</v>
      </c>
      <c r="B48" s="22" t="str">
        <f>INDEX([1]詳細!$C$151:$C$192,MATCH(ランキング計算!C48,[1]詳細!$N$151:$N$192,0))</f>
        <v>月ヶ瀬</v>
      </c>
      <c r="C48" s="23">
        <f>LARGE([1]詳細!$N$151:$N$192,A48)</f>
        <v>77.007299270072991</v>
      </c>
      <c r="D48" s="24"/>
      <c r="E48" s="25">
        <v>40</v>
      </c>
      <c r="F48" s="22" t="str">
        <f>INDEX([1]詳細!$C$151:$C$192,MATCH(ランキング計算!G48,[1]詳細!$Z$151:$Z$192,0))</f>
        <v>興東</v>
      </c>
      <c r="G48" s="26">
        <f>LARGE([1]詳細!$Z$151:$Z$192,ランキング計算!E48)</f>
        <v>92.075284794452699</v>
      </c>
      <c r="I48" s="25">
        <v>40</v>
      </c>
      <c r="J48" s="22" t="str">
        <f>INDEX([1]詳細!$C$199:$C$240,MATCH(ランキング計算!K48,[1]詳細!$N$199:$N$240,0))</f>
        <v>鼓阪</v>
      </c>
      <c r="K48" s="27">
        <f>LARGE([1]詳細!$N$199:$N$240,ランキング計算!I48)</f>
        <v>1.8503282275711159</v>
      </c>
      <c r="L48" s="6"/>
      <c r="M48" s="25">
        <v>40</v>
      </c>
      <c r="N48" s="22" t="str">
        <f>INDEX([1]詳細!$C$343:$C$384,MATCH(ランキング計算!O48,[1]詳細!$N$343:$N$384,0))</f>
        <v>左京</v>
      </c>
      <c r="O48" s="28">
        <f>LARGE([1]詳細!$N$343:$N$384,ランキング計算!M48)</f>
        <v>25.590682196339433</v>
      </c>
      <c r="P48" s="29"/>
      <c r="Q48" s="25">
        <v>40</v>
      </c>
      <c r="R48" s="22" t="str">
        <f>INDEX([1]詳細!$C$295:$C$336,MATCH(ランキング計算!S48,[1]詳細!$Z$295:$Z$336,0))</f>
        <v>佐保</v>
      </c>
      <c r="S48" s="28">
        <f>LARGE([1]詳細!$Z$295:$Z$336,ランキング計算!Q48)</f>
        <v>98.262818716727367</v>
      </c>
      <c r="T48" s="20"/>
      <c r="U48" s="25">
        <v>40</v>
      </c>
      <c r="V48" s="22" t="str">
        <f>INDEX([1]詳細!$C$487:$C$528,MATCH(ランキング計算!W48,[1]詳細!$N$487:$N$528,0))</f>
        <v>田原</v>
      </c>
      <c r="W48" s="28">
        <f>LARGE([1]詳細!$N$487:$N$528,ランキング計算!U48)</f>
        <v>5.8479532163742682</v>
      </c>
      <c r="X48" s="6"/>
      <c r="Y48" s="25">
        <v>40</v>
      </c>
      <c r="Z48" s="22" t="str">
        <f>INDEX([1]詳細!$C$439:$C$480,MATCH(ランキング計算!AA48,[1]詳細!$Z$439:$Z$480,0))</f>
        <v>帯解</v>
      </c>
      <c r="AA48" s="28">
        <f>LARGE([1]詳細!$Z$439:$Z$480,ランキング計算!Y48)</f>
        <v>83.333333333333343</v>
      </c>
    </row>
    <row r="49" spans="1:27" ht="15.95" customHeight="1" x14ac:dyDescent="0.15">
      <c r="A49" s="21">
        <v>41</v>
      </c>
      <c r="B49" s="22" t="str">
        <f>INDEX([1]詳細!$C$151:$C$192,MATCH(ランキング計算!C49,[1]詳細!$N$151:$N$192,0))</f>
        <v>興東</v>
      </c>
      <c r="C49" s="23">
        <f>LARGE([1]詳細!$N$151:$N$192,A49)</f>
        <v>76.376335250616265</v>
      </c>
      <c r="D49" s="24"/>
      <c r="E49" s="25">
        <v>41</v>
      </c>
      <c r="F49" s="22" t="str">
        <f>INDEX([1]詳細!$C$151:$C$192,MATCH(ランキング計算!G49,[1]詳細!$Z$151:$Z$192,0))</f>
        <v>月ヶ瀬</v>
      </c>
      <c r="G49" s="26">
        <f>LARGE([1]詳細!$Z$151:$Z$192,ランキング計算!E49)</f>
        <v>91.805656272661352</v>
      </c>
      <c r="I49" s="25">
        <v>41</v>
      </c>
      <c r="J49" s="22" t="str">
        <f>INDEX([1]詳細!$C$199:$C$240,MATCH(ランキング計算!K49,[1]詳細!$N$199:$N$240,0))</f>
        <v>大宮</v>
      </c>
      <c r="K49" s="27">
        <f>LARGE([1]詳細!$N$199:$N$240,ランキング計算!I49)</f>
        <v>1.8485468686041753</v>
      </c>
      <c r="L49" s="6"/>
      <c r="M49" s="25">
        <v>41</v>
      </c>
      <c r="N49" s="22" t="str">
        <f>INDEX([1]詳細!$C$343:$C$384,MATCH(ランキング計算!O49,[1]詳細!$N$343:$N$384,0))</f>
        <v>佐保川</v>
      </c>
      <c r="O49" s="28">
        <f>LARGE([1]詳細!$N$343:$N$384,ランキング計算!M49)</f>
        <v>25.027629860343616</v>
      </c>
      <c r="P49" s="29"/>
      <c r="Q49" s="25">
        <v>41</v>
      </c>
      <c r="R49" s="22" t="str">
        <f>INDEX([1]詳細!$C$295:$C$336,MATCH(ランキング計算!S49,[1]詳細!$Z$295:$Z$336,0))</f>
        <v>柳生</v>
      </c>
      <c r="S49" s="28">
        <f>LARGE([1]詳細!$Z$295:$Z$336,ランキング計算!Q49)</f>
        <v>96.815286624203821</v>
      </c>
      <c r="T49" s="20"/>
      <c r="U49" s="25">
        <v>41</v>
      </c>
      <c r="V49" s="22" t="str">
        <f>INDEX([1]詳細!$C$487:$C$528,MATCH(ランキング計算!W49,[1]詳細!$N$487:$N$528,0))</f>
        <v>鼓阪北</v>
      </c>
      <c r="W49" s="28">
        <f>LARGE([1]詳細!$N$487:$N$528,ランキング計算!U49)</f>
        <v>5.3847784608861557</v>
      </c>
      <c r="X49" s="6"/>
      <c r="Y49" s="25">
        <v>41</v>
      </c>
      <c r="Z49" s="22" t="str">
        <f>INDEX([1]詳細!$C$439:$C$480,MATCH(ランキング計算!AA49,[1]詳細!$Z$439:$Z$480,0))</f>
        <v>興東</v>
      </c>
      <c r="AA49" s="28">
        <f>LARGE([1]詳細!$Z$439:$Z$480,ランキング計算!Y49)</f>
        <v>78.125</v>
      </c>
    </row>
    <row r="50" spans="1:27" ht="15.95" customHeight="1" x14ac:dyDescent="0.15">
      <c r="A50" s="21">
        <v>42</v>
      </c>
      <c r="B50" s="22" t="str">
        <f>INDEX([1]詳細!$C$151:$C$192,MATCH(ランキング計算!C50,[1]詳細!$N$151:$N$192,0))</f>
        <v>柳生</v>
      </c>
      <c r="C50" s="23">
        <f>LARGE([1]詳細!$N$151:$N$192,A50)</f>
        <v>72.59729944400317</v>
      </c>
      <c r="D50" s="24"/>
      <c r="E50" s="25">
        <v>42</v>
      </c>
      <c r="F50" s="22" t="str">
        <f>INDEX([1]詳細!$C$151:$C$192,MATCH(ランキング計算!G50,[1]詳細!$Z$151:$Z$192,0))</f>
        <v>柳生</v>
      </c>
      <c r="G50" s="26">
        <f>LARGE([1]詳細!$Z$151:$Z$192,ランキング計算!E50)</f>
        <v>89.783889980353635</v>
      </c>
      <c r="I50" s="25">
        <v>42</v>
      </c>
      <c r="J50" s="22" t="str">
        <f>INDEX([1]詳細!$C$199:$C$240,MATCH(ランキング計算!K50,[1]詳細!$N$199:$N$240,0))</f>
        <v>辰市</v>
      </c>
      <c r="K50" s="27">
        <f>LARGE([1]詳細!$N$199:$N$240,ランキング計算!I50)</f>
        <v>1.8464984673426079</v>
      </c>
      <c r="L50" s="6"/>
      <c r="M50" s="25">
        <v>42</v>
      </c>
      <c r="N50" s="22" t="str">
        <f>INDEX([1]詳細!$C$343:$C$384,MATCH(ランキング計算!O50,[1]詳細!$N$343:$N$384,0))</f>
        <v>青和</v>
      </c>
      <c r="O50" s="28">
        <f>LARGE([1]詳細!$N$343:$N$384,ランキング計算!M50)</f>
        <v>23.640167364016737</v>
      </c>
      <c r="P50" s="29"/>
      <c r="Q50" s="25">
        <v>42</v>
      </c>
      <c r="R50" s="22" t="str">
        <f>INDEX([1]詳細!$C$295:$C$336,MATCH(ランキング計算!S50,[1]詳細!$Z$295:$Z$336,0))</f>
        <v>月ヶ瀬</v>
      </c>
      <c r="S50" s="28">
        <f>LARGE([1]詳細!$Z$295:$Z$336,ランキング計算!Q50)</f>
        <v>96.54036243822074</v>
      </c>
      <c r="T50" s="20"/>
      <c r="U50" s="25">
        <v>42</v>
      </c>
      <c r="V50" s="22" t="str">
        <f>INDEX([1]詳細!$C$487:$C$528,MATCH(ランキング計算!W50,[1]詳細!$N$487:$N$528,0))</f>
        <v>興東</v>
      </c>
      <c r="W50" s="28">
        <f>LARGE([1]詳細!$N$487:$N$528,ランキング計算!U50)</f>
        <v>4.0344271113501886</v>
      </c>
      <c r="X50" s="6"/>
      <c r="Y50" s="25">
        <v>42</v>
      </c>
      <c r="Z50" s="22" t="str">
        <f>INDEX([1]詳細!$C$439:$C$480,MATCH(ランキング計算!AA50,[1]詳細!$Z$439:$Z$480,0))</f>
        <v>柳生</v>
      </c>
      <c r="AA50" s="28">
        <f>LARGE([1]詳細!$Z$439:$Z$480,ランキング計算!Y50)</f>
        <v>76.470588235294116</v>
      </c>
    </row>
    <row r="51" spans="1:27" ht="15.95" customHeight="1" x14ac:dyDescent="0.15">
      <c r="A51" s="30"/>
      <c r="B51" s="30"/>
      <c r="C51" s="31"/>
      <c r="D51" s="31"/>
      <c r="G51" s="32"/>
      <c r="K51" s="33"/>
      <c r="L51" s="6"/>
      <c r="M51" s="6"/>
      <c r="N51" s="6"/>
      <c r="O51" s="6"/>
      <c r="P51" s="6"/>
      <c r="Q51" s="6"/>
      <c r="R51" s="6"/>
      <c r="S51" s="6"/>
      <c r="T51" s="6"/>
      <c r="U51" s="34"/>
      <c r="W51" s="35"/>
      <c r="Y51" s="34"/>
      <c r="Z51" s="34"/>
      <c r="AA51" s="36"/>
    </row>
    <row r="52" spans="1:27" x14ac:dyDescent="0.15">
      <c r="A52" s="37"/>
      <c r="B52" s="37"/>
      <c r="C52" s="31"/>
      <c r="D52" s="31"/>
      <c r="L52" s="6"/>
      <c r="M52" s="6"/>
      <c r="N52" s="6"/>
      <c r="O52" s="6"/>
      <c r="P52" s="6"/>
      <c r="Q52" s="6"/>
      <c r="R52" s="6"/>
      <c r="S52" s="6"/>
      <c r="T52" s="6"/>
    </row>
    <row r="53" spans="1:27" x14ac:dyDescent="0.15">
      <c r="A53" s="37"/>
      <c r="B53" s="37"/>
      <c r="C53" s="31"/>
      <c r="D53" s="31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x14ac:dyDescent="0.15">
      <c r="A54" s="37"/>
      <c r="B54" s="37"/>
      <c r="C54" s="31"/>
      <c r="D54" s="31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x14ac:dyDescent="0.15"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x14ac:dyDescent="0.15"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x14ac:dyDescent="0.15">
      <c r="U57" s="6"/>
      <c r="V57" s="6"/>
      <c r="W57" s="6"/>
      <c r="X57" s="6"/>
      <c r="Y57" s="6"/>
      <c r="Z57" s="6"/>
      <c r="AA57" s="6"/>
    </row>
    <row r="58" spans="1:27" x14ac:dyDescent="0.15">
      <c r="U58" s="6"/>
      <c r="V58" s="6"/>
      <c r="W58" s="6"/>
      <c r="X58" s="6"/>
      <c r="Y58" s="6"/>
      <c r="Z58" s="6"/>
      <c r="AA58" s="6"/>
    </row>
    <row r="59" spans="1:27" x14ac:dyDescent="0.15">
      <c r="U59" s="6"/>
      <c r="V59" s="6"/>
      <c r="W59" s="6"/>
      <c r="X59" s="6"/>
      <c r="Y59" s="6"/>
      <c r="Z59" s="6"/>
      <c r="AA59" s="6"/>
    </row>
    <row r="60" spans="1:27" x14ac:dyDescent="0.15">
      <c r="U60" s="6"/>
      <c r="V60" s="6"/>
      <c r="W60" s="6"/>
      <c r="X60" s="6"/>
      <c r="Y60" s="6"/>
      <c r="Z60" s="6"/>
      <c r="AA60" s="6"/>
    </row>
    <row r="61" spans="1:27" x14ac:dyDescent="0.15">
      <c r="U61" s="6"/>
      <c r="V61" s="6"/>
      <c r="W61" s="6"/>
      <c r="X61" s="6"/>
      <c r="Y61" s="6"/>
      <c r="Z61" s="6"/>
      <c r="AA61" s="6"/>
    </row>
    <row r="62" spans="1:27" x14ac:dyDescent="0.15">
      <c r="U62" s="6"/>
      <c r="V62" s="6"/>
      <c r="W62" s="6"/>
      <c r="X62" s="6"/>
      <c r="Y62" s="6"/>
      <c r="Z62" s="6"/>
      <c r="AA62" s="6"/>
    </row>
    <row r="63" spans="1:27" x14ac:dyDescent="0.15">
      <c r="U63" s="6"/>
      <c r="V63" s="6"/>
      <c r="W63" s="6"/>
      <c r="X63" s="6"/>
      <c r="Y63" s="6"/>
      <c r="Z63" s="6"/>
      <c r="AA63" s="6"/>
    </row>
    <row r="64" spans="1:27" x14ac:dyDescent="0.15">
      <c r="U64" s="6"/>
      <c r="V64" s="6"/>
      <c r="W64" s="6"/>
      <c r="X64" s="6"/>
      <c r="Y64" s="6"/>
      <c r="Z64" s="6"/>
      <c r="AA64" s="6"/>
    </row>
    <row r="65" spans="21:27" x14ac:dyDescent="0.15">
      <c r="U65" s="6"/>
      <c r="V65" s="6"/>
      <c r="W65" s="6"/>
      <c r="X65" s="6"/>
      <c r="Y65" s="6"/>
      <c r="Z65" s="6"/>
      <c r="AA65" s="6"/>
    </row>
    <row r="66" spans="21:27" x14ac:dyDescent="0.15">
      <c r="U66" s="6"/>
      <c r="V66" s="6"/>
      <c r="W66" s="6"/>
      <c r="X66" s="6"/>
      <c r="Y66" s="6"/>
      <c r="Z66" s="6"/>
      <c r="AA66" s="6"/>
    </row>
    <row r="67" spans="21:27" x14ac:dyDescent="0.15">
      <c r="U67" s="6"/>
      <c r="V67" s="6"/>
      <c r="W67" s="6"/>
      <c r="X67" s="6"/>
      <c r="Y67" s="6"/>
      <c r="Z67" s="6"/>
      <c r="AA67" s="6"/>
    </row>
    <row r="68" spans="21:27" x14ac:dyDescent="0.15">
      <c r="U68" s="6"/>
      <c r="V68" s="6"/>
      <c r="W68" s="6"/>
      <c r="X68" s="6"/>
      <c r="Y68" s="6"/>
      <c r="Z68" s="6"/>
      <c r="AA68" s="6"/>
    </row>
    <row r="69" spans="21:27" x14ac:dyDescent="0.15">
      <c r="U69" s="6"/>
      <c r="V69" s="6"/>
      <c r="W69" s="6"/>
      <c r="X69" s="6"/>
      <c r="Y69" s="6"/>
      <c r="Z69" s="6"/>
      <c r="AA69" s="6"/>
    </row>
  </sheetData>
  <mergeCells count="21">
    <mergeCell ref="O7:O8"/>
    <mergeCell ref="A7:A8"/>
    <mergeCell ref="B7:B8"/>
    <mergeCell ref="C7:C8"/>
    <mergeCell ref="E7:E8"/>
    <mergeCell ref="F7:F8"/>
    <mergeCell ref="G7:G8"/>
    <mergeCell ref="I7:I8"/>
    <mergeCell ref="J7:J8"/>
    <mergeCell ref="K7:K8"/>
    <mergeCell ref="M7:M8"/>
    <mergeCell ref="N7:N8"/>
    <mergeCell ref="Y7:Y8"/>
    <mergeCell ref="Z7:Z8"/>
    <mergeCell ref="AA7:AA8"/>
    <mergeCell ref="Q7:Q8"/>
    <mergeCell ref="R7:R8"/>
    <mergeCell ref="S7:S8"/>
    <mergeCell ref="U7:U8"/>
    <mergeCell ref="V7:V8"/>
    <mergeCell ref="W7:W8"/>
  </mergeCells>
  <phoneticPr fontId="2"/>
  <printOptions horizontalCentered="1" verticalCentered="1"/>
  <pageMargins left="0.78740157480314965" right="0.39370078740157483" top="0.19685039370078741" bottom="0.19685039370078741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ランキング計算</vt:lpstr>
      <vt:lpstr>ランキング計算!Print_Area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2022-06-13T00:49:22Z</dcterms:created>
  <dcterms:modified xsi:type="dcterms:W3CDTF">2022-06-13T02:34:33Z</dcterms:modified>
</cp:coreProperties>
</file>